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6" sheetId="1" r:id="rId1"/>
    <sheet name="25" sheetId="2" r:id="rId2"/>
    <sheet name="24" sheetId="3" r:id="rId3"/>
    <sheet name="23" sheetId="4" r:id="rId4"/>
  </sheets>
  <definedNames>
    <definedName name="_xlnm.Print_Area" localSheetId="3">'23'!$A$1:$E$22</definedName>
    <definedName name="_xlnm.Print_Area" localSheetId="2">'24'!$A$1:$E$17</definedName>
    <definedName name="_xlnm.Print_Area" localSheetId="1">'25'!$A$1:$E$30</definedName>
    <definedName name="_xlnm.Print_Area" localSheetId="0">'26'!$A$1:$E$43</definedName>
    <definedName name="_xlnm.Print_Titles" localSheetId="1">'25'!$1:$1</definedName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<sst xmlns="http://schemas.openxmlformats.org/spreadsheetml/2006/main" count="453" uniqueCount="89">
  <si>
    <t xml:space="preserve">  </t>
  </si>
  <si>
    <t xml:space="preserve">계  </t>
  </si>
  <si>
    <t xml:space="preserve">TOTAL COST :  </t>
  </si>
  <si>
    <t xml:space="preserve">소         계  </t>
  </si>
  <si>
    <t xml:space="preserve">합         계  </t>
  </si>
  <si>
    <t xml:space="preserve">2. 인 건 비  </t>
  </si>
  <si>
    <t xml:space="preserve">1. 재료비 - 모래  </t>
  </si>
  <si>
    <t xml:space="preserve">  12,000 * 1.03 = 12,360.0  </t>
  </si>
  <si>
    <r>
      <t xml:space="preserve">2. 포설 (그레이다3.6M) - 품셈 P323 </t>
    </r>
    <r>
      <rPr>
        <sz val="9"/>
        <color indexed="8"/>
        <rFont val="한양신명조"/>
        <family val="3"/>
      </rPr>
      <t xml:space="preserve">  </t>
    </r>
  </si>
  <si>
    <t xml:space="preserve">  L = 2.9 , H = 0.5 , D = 50 , F = 1.0  </t>
  </si>
  <si>
    <t xml:space="preserve">  E = 0.5 , N = 4   </t>
  </si>
  <si>
    <t xml:space="preserve">  V1 = 4.0 , V2 = 4.0 , T = 0.5  </t>
  </si>
  <si>
    <t xml:space="preserve">  CM = 0.06 * (D / V1 + D / V2) + 2 * T = 2.50  </t>
  </si>
  <si>
    <r>
      <t>  Q = 60 * L * D * H * E * F / (N * CM) = 217.50 M3/HR</t>
    </r>
    <r>
      <rPr>
        <sz val="9"/>
        <color indexed="8"/>
        <rFont val="한양신명조"/>
        <family val="3"/>
      </rPr>
      <t xml:space="preserve">  </t>
    </r>
  </si>
  <si>
    <t xml:space="preserve">  경 비: 19,376 / Q = 89.0  </t>
  </si>
  <si>
    <r>
      <t>  노무비: 18,852 / Q = 86.6</t>
    </r>
    <r>
      <rPr>
        <sz val="9"/>
        <color indexed="8"/>
        <rFont val="한양신명조"/>
        <family val="3"/>
      </rPr>
      <t xml:space="preserve">  </t>
    </r>
  </si>
  <si>
    <t xml:space="preserve">  재료비: 12,909 / Q = 59.3  </t>
  </si>
  <si>
    <r>
      <t xml:space="preserve">3. 다 짐 - 품셈 P330 </t>
    </r>
    <r>
      <rPr>
        <sz val="9"/>
        <color indexed="8"/>
        <rFont val="한양신명조"/>
        <family val="3"/>
      </rPr>
      <t xml:space="preserve">  </t>
    </r>
  </si>
  <si>
    <r>
      <t>1) 진동로라 (자주식10TON)</t>
    </r>
    <r>
      <rPr>
        <sz val="9"/>
        <color indexed="8"/>
        <rFont val="한양신명조"/>
        <family val="3"/>
      </rPr>
      <t xml:space="preserve">  </t>
    </r>
  </si>
  <si>
    <r>
      <t>   Q = 1000 * V * W * E * D * F / N = 253.33 M3/HR</t>
    </r>
    <r>
      <rPr>
        <sz val="9"/>
        <color indexed="8"/>
        <rFont val="한양신명조"/>
        <family val="3"/>
      </rPr>
      <t xml:space="preserve">  </t>
    </r>
  </si>
  <si>
    <t xml:space="preserve">   경 비 : 22,674 / Q = 89.5  </t>
  </si>
  <si>
    <r>
      <t>   노무비 : 14,423 / Q = 56.9</t>
    </r>
    <r>
      <rPr>
        <sz val="9"/>
        <color indexed="8"/>
        <rFont val="한양신명조"/>
        <family val="3"/>
      </rPr>
      <t xml:space="preserve">  </t>
    </r>
  </si>
  <si>
    <t xml:space="preserve">   재료비 : 8,567 / Q = 33.8  </t>
  </si>
  <si>
    <t xml:space="preserve">2) 타이어로라 (8-15TON)  </t>
  </si>
  <si>
    <r>
      <t>   Q = 1000 * V * W * D * E * F / N = 337.50 M3/HR</t>
    </r>
    <r>
      <rPr>
        <sz val="9"/>
        <color indexed="8"/>
        <rFont val="한양신명조"/>
        <family val="3"/>
      </rPr>
      <t xml:space="preserve">  </t>
    </r>
  </si>
  <si>
    <t xml:space="preserve">   경 비 : 11,948 / Q = 35.4   </t>
  </si>
  <si>
    <r>
      <t>   노무비 : 14,423 / Q = 42.7</t>
    </r>
    <r>
      <rPr>
        <sz val="9"/>
        <color indexed="8"/>
        <rFont val="한양신명조"/>
        <family val="3"/>
      </rPr>
      <t xml:space="preserve">  </t>
    </r>
  </si>
  <si>
    <t xml:space="preserve">   재료비 : 7,090 / Q = 21.0  </t>
  </si>
  <si>
    <t xml:space="preserve">4. 살 수 (물탱크5500L)   </t>
  </si>
  <si>
    <t xml:space="preserve"> (노체다짐참조) Q1 = 87.41 , T0 = 33 , CM = 48   </t>
  </si>
  <si>
    <t xml:space="preserve"> 경 비 : 3,763 / Q1 = 43.0  </t>
  </si>
  <si>
    <r>
      <t xml:space="preserve"> 노무비 : 11,173 / Q1 = 127.8 </t>
    </r>
    <r>
      <rPr>
        <sz val="9"/>
        <color indexed="8"/>
        <rFont val="한양신명조"/>
        <family val="3"/>
      </rPr>
      <t xml:space="preserve">  </t>
    </r>
  </si>
  <si>
    <t xml:space="preserve"> 재료비 : 6,850 / Q1 * T0 / CM = 53.8   </t>
  </si>
  <si>
    <t xml:space="preserve">   환토공  2호 /M3  </t>
  </si>
  <si>
    <t xml:space="preserve">1. 불량토제거 (백호우 0.7 M3) - 품셈 P301  </t>
  </si>
  <si>
    <t xml:space="preserve">  Qo = 0.7 , K = 1.1 , f = 1 / 1.3 = 0.77  </t>
  </si>
  <si>
    <t xml:space="preserve">  CM = 21 SEC (135˚선회) , Es = 0.8  </t>
  </si>
  <si>
    <t xml:space="preserve">  Q = (3600 * Qo * K * F * Es) / CM = 81.31 M3  </t>
  </si>
  <si>
    <t xml:space="preserve">  재료비 : 6,730 / Q = 82.7  </t>
  </si>
  <si>
    <t xml:space="preserve">  노무비 : 18,852 / Q = 231.8  </t>
  </si>
  <si>
    <t xml:space="preserve">  경 비 : 16,654 / Q = 204.8  </t>
  </si>
  <si>
    <t xml:space="preserve">2. 불량토 운반 (덤프 T=15 TON) - 품셈 P326  </t>
  </si>
  <si>
    <t xml:space="preserve">  rt = 1.6 , L1 = 1.3 , L = 0.1 Km  </t>
  </si>
  <si>
    <t xml:space="preserve">  qt = T / rt * L1 = 12.19 ㎥ , V = 15 Km/hr  </t>
  </si>
  <si>
    <t xml:space="preserve">  E = 0.90 , Cms = 21 초  </t>
  </si>
  <si>
    <t xml:space="preserve">  N = qt / (Qo*k) = 15.83 회  </t>
  </si>
  <si>
    <t xml:space="preserve">  t1 = Cms * N / (60*Es) = 6.93 분  </t>
  </si>
  <si>
    <t xml:space="preserve">  t2 = 0.1 / 15 * 2 * 60 = 0.80 분  </t>
  </si>
  <si>
    <t xml:space="preserve">  t3 = 0.8 분 , t4 = 0.42 분  </t>
  </si>
  <si>
    <t xml:space="preserve">  Cmt = t1 + t2 + t3 + t4 = 8.95 분  </t>
  </si>
  <si>
    <t xml:space="preserve">  Q = 60 * qt * f * E / Cmt = 56.63 ㎥/hr  </t>
  </si>
  <si>
    <t xml:space="preserve">  재료비: 15,343 / Q = 270.9  </t>
  </si>
  <si>
    <t xml:space="preserve">  노무비: 11,774 / Q = 207.9  </t>
  </si>
  <si>
    <t xml:space="preserve">  경 비: 13,741 / Q = 242.6   </t>
  </si>
  <si>
    <t xml:space="preserve">   연약지반환토흙깎기 /M3  </t>
  </si>
  <si>
    <t xml:space="preserve">ㆍ도쟈 19 TON - 품셈 P295  </t>
  </si>
  <si>
    <t xml:space="preserve">  L = 20 M , E = 0.50 , f = 1 / 1.25 = 0.80  </t>
  </si>
  <si>
    <t xml:space="preserve">  qo = 3.2 M3 , E1 = 0.96  </t>
  </si>
  <si>
    <t xml:space="preserve">  q1 = qo * E1 = 3.07  </t>
  </si>
  <si>
    <t xml:space="preserve">  V1 = 40 M/MIN , V2 = 46 M/MIN   </t>
  </si>
  <si>
    <t xml:space="preserve">  CM = (L / V1) + (L / V2) + 0.25 = 1.18  </t>
  </si>
  <si>
    <t xml:space="preserve">  Q = 60 * 3.07 * 0.8 * 0.5/ 1.18 = 62.44 M3/HR  </t>
  </si>
  <si>
    <t xml:space="preserve">  재 료 비 15,264 / 62.44 = 244.4  </t>
  </si>
  <si>
    <t xml:space="preserve">  노 무 비 18,852 / 62.44 = 301.9  </t>
  </si>
  <si>
    <t xml:space="preserve">  경   비 23,289 / 62.44 = 372.9   </t>
  </si>
  <si>
    <t xml:space="preserve">   토공규준틀 (비탈규준틀) /개소  </t>
  </si>
  <si>
    <t xml:space="preserve"># 토공규준틀 - 품셈 P76   </t>
  </si>
  <si>
    <t xml:space="preserve">1. 자 재 대  </t>
  </si>
  <si>
    <t xml:space="preserve">1) 말목 (Φ15CM미만)   </t>
  </si>
  <si>
    <t xml:space="preserve">   (0.15^2*3.14)/4*1.8*2 본 *92,454*0.5 손율 = 2,939.3    </t>
  </si>
  <si>
    <t xml:space="preserve">2) 판 재 (0.012 * 0.12 * 4M)  </t>
  </si>
  <si>
    <t xml:space="preserve">   0.012 * 0.12 * 4 * 255,000 * 0.5 손율 = 734.4   </t>
  </si>
  <si>
    <t xml:space="preserve">3) 못 (N75)    </t>
  </si>
  <si>
    <t xml:space="preserve">   0.03 KG * 11,600 = 348.0  </t>
  </si>
  <si>
    <t xml:space="preserve">  형틀목공 0.2 인 * 61,483 = 12,296.6  </t>
  </si>
  <si>
    <t xml:space="preserve">  보통인부 0.2 인 * 34,360 = 6,872.0   </t>
  </si>
  <si>
    <t xml:space="preserve">산   출   근   거  </t>
  </si>
  <si>
    <t>경   비</t>
  </si>
  <si>
    <t>합   계</t>
  </si>
  <si>
    <t>재 료 비</t>
  </si>
  <si>
    <t>노 무 비</t>
  </si>
  <si>
    <t xml:space="preserve">산   출   근   거  </t>
  </si>
  <si>
    <t>재 료 비</t>
  </si>
  <si>
    <t>노 무 비</t>
  </si>
  <si>
    <t>경   비</t>
  </si>
  <si>
    <t>합   계</t>
  </si>
  <si>
    <r>
      <t xml:space="preserve">   환토공 /M3 </t>
    </r>
    <r>
      <rPr>
        <b/>
        <sz val="10"/>
        <color indexed="8"/>
        <rFont val="한양신명조"/>
        <family val="3"/>
      </rPr>
      <t xml:space="preserve">  </t>
    </r>
  </si>
  <si>
    <t>   N = 6 , V = 4.0 , W = 1.9 , D = 0.5 , F = 1 , E = 0.4</t>
  </si>
  <si>
    <t>   N = 4 , V = 2.5 , W = 1.8 , E = 0.6 , D = 0.5 , F = 1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</si>
</sst>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굴림체"/>
      <family val="0"/>
    </font>
    <font>
      <sz val="9"/>
      <color indexed="8"/>
      <name val="한양신명조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sz val="8"/>
      <name val="굴림체"/>
      <family val="3"/>
    </font>
    <font>
      <b/>
      <sz val="10"/>
      <color indexed="8"/>
      <name val="굴림체"/>
      <family val="3"/>
    </font>
    <font>
      <b/>
      <sz val="10"/>
      <color indexed="8"/>
      <name val="한양신명조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1" fontId="3" fillId="0" borderId="1" xfId="17" applyFont="1" applyBorder="1" applyAlignment="1">
      <alignment horizontal="right" vertical="center" wrapText="1"/>
    </xf>
    <xf numFmtId="41" fontId="3" fillId="0" borderId="1" xfId="17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C4" sqref="C4"/>
    </sheetView>
  </sheetViews>
  <sheetFormatPr defaultColWidth="9.00390625" defaultRowHeight="13.5"/>
  <cols>
    <col min="1" max="1" width="45.375" style="0" customWidth="1"/>
  </cols>
  <sheetData>
    <row r="1" spans="1:5" s="2" customFormat="1" ht="22.5" customHeight="1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6" t="s">
        <v>86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6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7</v>
      </c>
      <c r="B6" s="4">
        <v>12360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5" t="s">
        <v>3</v>
      </c>
      <c r="B7" s="4">
        <f>SUM(B6)</f>
        <v>12360</v>
      </c>
      <c r="C7" s="4"/>
      <c r="D7" s="4"/>
      <c r="E7" s="4"/>
    </row>
    <row r="8" spans="1:5" s="2" customFormat="1" ht="22.5" customHeight="1">
      <c r="A8" s="3" t="s">
        <v>0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8</v>
      </c>
      <c r="B9" s="4" t="s">
        <v>0</v>
      </c>
      <c r="C9" s="4" t="s">
        <v>0</v>
      </c>
      <c r="D9" s="4" t="s">
        <v>0</v>
      </c>
      <c r="E9" s="4" t="s">
        <v>0</v>
      </c>
    </row>
    <row r="10" spans="1:5" s="2" customFormat="1" ht="22.5" customHeight="1">
      <c r="A10" s="3" t="s">
        <v>9</v>
      </c>
      <c r="B10" s="4" t="s">
        <v>0</v>
      </c>
      <c r="C10" s="4" t="s">
        <v>0</v>
      </c>
      <c r="D10" s="4" t="s">
        <v>0</v>
      </c>
      <c r="E10" s="4" t="s">
        <v>0</v>
      </c>
    </row>
    <row r="11" spans="1:5" s="2" customFormat="1" ht="22.5" customHeight="1">
      <c r="A11" s="3" t="s">
        <v>10</v>
      </c>
      <c r="B11" s="4" t="s">
        <v>0</v>
      </c>
      <c r="C11" s="4" t="s">
        <v>0</v>
      </c>
      <c r="D11" s="4" t="s">
        <v>0</v>
      </c>
      <c r="E11" s="4" t="s">
        <v>0</v>
      </c>
    </row>
    <row r="12" spans="1:5" s="2" customFormat="1" ht="22.5" customHeight="1">
      <c r="A12" s="3" t="s">
        <v>11</v>
      </c>
      <c r="B12" s="4" t="s">
        <v>0</v>
      </c>
      <c r="C12" s="4" t="s">
        <v>0</v>
      </c>
      <c r="D12" s="4" t="s">
        <v>0</v>
      </c>
      <c r="E12" s="4" t="s">
        <v>0</v>
      </c>
    </row>
    <row r="13" spans="1:5" s="2" customFormat="1" ht="22.5" customHeight="1">
      <c r="A13" s="3" t="s">
        <v>12</v>
      </c>
      <c r="B13" s="4" t="s">
        <v>0</v>
      </c>
      <c r="C13" s="4" t="s">
        <v>0</v>
      </c>
      <c r="D13" s="4" t="s">
        <v>0</v>
      </c>
      <c r="E13" s="4" t="s">
        <v>0</v>
      </c>
    </row>
    <row r="14" spans="1:5" s="2" customFormat="1" ht="22.5" customHeight="1">
      <c r="A14" s="3" t="s">
        <v>13</v>
      </c>
      <c r="B14" s="4" t="s">
        <v>0</v>
      </c>
      <c r="C14" s="4" t="s">
        <v>0</v>
      </c>
      <c r="D14" s="4" t="s">
        <v>0</v>
      </c>
      <c r="E14" s="4" t="s">
        <v>0</v>
      </c>
    </row>
    <row r="15" spans="1:5" s="2" customFormat="1" ht="22.5" customHeight="1">
      <c r="A15" s="3" t="s">
        <v>14</v>
      </c>
      <c r="B15" s="4" t="s">
        <v>0</v>
      </c>
      <c r="C15" s="4" t="s">
        <v>0</v>
      </c>
      <c r="D15" s="4">
        <v>89</v>
      </c>
      <c r="E15" s="4" t="s">
        <v>0</v>
      </c>
    </row>
    <row r="16" spans="1:5" s="2" customFormat="1" ht="22.5" customHeight="1">
      <c r="A16" s="3" t="s">
        <v>15</v>
      </c>
      <c r="B16" s="4" t="s">
        <v>0</v>
      </c>
      <c r="C16" s="4">
        <v>86.6</v>
      </c>
      <c r="D16" s="4" t="s">
        <v>0</v>
      </c>
      <c r="E16" s="4" t="s">
        <v>0</v>
      </c>
    </row>
    <row r="17" spans="1:5" s="2" customFormat="1" ht="22.5" customHeight="1">
      <c r="A17" s="3" t="s">
        <v>16</v>
      </c>
      <c r="B17" s="4">
        <v>59.3</v>
      </c>
      <c r="C17" s="4" t="s">
        <v>0</v>
      </c>
      <c r="D17" s="4" t="s">
        <v>0</v>
      </c>
      <c r="E17" s="4" t="s">
        <v>0</v>
      </c>
    </row>
    <row r="18" spans="1:5" s="2" customFormat="1" ht="22.5" customHeight="1">
      <c r="A18" s="5" t="s">
        <v>3</v>
      </c>
      <c r="B18" s="4">
        <f>SUM(B15:B17)</f>
        <v>59.3</v>
      </c>
      <c r="C18" s="4">
        <f>SUM(C15:C17)</f>
        <v>86.6</v>
      </c>
      <c r="D18" s="4">
        <f>SUM(D15:D17)</f>
        <v>89</v>
      </c>
      <c r="E18" s="4"/>
    </row>
    <row r="19" spans="1:5" s="2" customFormat="1" ht="22.5" customHeight="1">
      <c r="A19" s="3" t="s">
        <v>0</v>
      </c>
      <c r="B19" s="4" t="s">
        <v>0</v>
      </c>
      <c r="C19" s="4" t="s">
        <v>0</v>
      </c>
      <c r="D19" s="4" t="s">
        <v>0</v>
      </c>
      <c r="E19" s="4" t="s">
        <v>0</v>
      </c>
    </row>
    <row r="20" spans="1:5" s="2" customFormat="1" ht="22.5" customHeight="1">
      <c r="A20" s="3" t="s">
        <v>17</v>
      </c>
      <c r="B20" s="4" t="s">
        <v>0</v>
      </c>
      <c r="C20" s="4" t="s">
        <v>0</v>
      </c>
      <c r="D20" s="4" t="s">
        <v>0</v>
      </c>
      <c r="E20" s="4" t="s">
        <v>0</v>
      </c>
    </row>
    <row r="21" spans="1:5" s="2" customFormat="1" ht="22.5" customHeight="1">
      <c r="A21" s="3" t="s">
        <v>18</v>
      </c>
      <c r="B21" s="4" t="s">
        <v>0</v>
      </c>
      <c r="C21" s="4" t="s">
        <v>0</v>
      </c>
      <c r="D21" s="4" t="s">
        <v>0</v>
      </c>
      <c r="E21" s="4" t="s">
        <v>0</v>
      </c>
    </row>
    <row r="22" spans="1:5" s="2" customFormat="1" ht="22.5" customHeight="1">
      <c r="A22" s="3" t="s">
        <v>87</v>
      </c>
      <c r="B22" s="4" t="s">
        <v>0</v>
      </c>
      <c r="C22" s="4" t="s">
        <v>0</v>
      </c>
      <c r="D22" s="4" t="s">
        <v>0</v>
      </c>
      <c r="E22" s="4" t="s">
        <v>0</v>
      </c>
    </row>
    <row r="23" spans="1:5" s="2" customFormat="1" ht="22.5" customHeight="1">
      <c r="A23" s="3" t="s">
        <v>19</v>
      </c>
      <c r="B23" s="4" t="s">
        <v>0</v>
      </c>
      <c r="C23" s="4" t="s">
        <v>0</v>
      </c>
      <c r="D23" s="4" t="s">
        <v>0</v>
      </c>
      <c r="E23" s="4" t="s">
        <v>0</v>
      </c>
    </row>
    <row r="24" spans="1:5" s="2" customFormat="1" ht="22.5" customHeight="1">
      <c r="A24" s="3" t="s">
        <v>20</v>
      </c>
      <c r="B24" s="4" t="s">
        <v>0</v>
      </c>
      <c r="C24" s="4" t="s">
        <v>0</v>
      </c>
      <c r="D24" s="4">
        <v>89.5</v>
      </c>
      <c r="E24" s="4" t="s">
        <v>0</v>
      </c>
    </row>
    <row r="25" spans="1:5" s="2" customFormat="1" ht="22.5" customHeight="1">
      <c r="A25" s="3" t="s">
        <v>21</v>
      </c>
      <c r="B25" s="4" t="s">
        <v>0</v>
      </c>
      <c r="C25" s="4">
        <v>56.9</v>
      </c>
      <c r="D25" s="4" t="s">
        <v>0</v>
      </c>
      <c r="E25" s="4" t="s">
        <v>0</v>
      </c>
    </row>
    <row r="26" spans="1:5" s="2" customFormat="1" ht="22.5" customHeight="1">
      <c r="A26" s="3" t="s">
        <v>22</v>
      </c>
      <c r="B26" s="4">
        <v>33.8</v>
      </c>
      <c r="C26" s="4" t="s">
        <v>0</v>
      </c>
      <c r="D26" s="4" t="s">
        <v>0</v>
      </c>
      <c r="E26" s="4" t="s">
        <v>0</v>
      </c>
    </row>
    <row r="27" spans="1:5" s="2" customFormat="1" ht="22.5" customHeight="1">
      <c r="A27" s="3" t="s">
        <v>23</v>
      </c>
      <c r="B27" s="4" t="s">
        <v>0</v>
      </c>
      <c r="C27" s="4" t="s">
        <v>0</v>
      </c>
      <c r="D27" s="4" t="s">
        <v>0</v>
      </c>
      <c r="E27" s="4" t="s">
        <v>0</v>
      </c>
    </row>
    <row r="28" spans="1:5" s="2" customFormat="1" ht="22.5" customHeight="1">
      <c r="A28" s="3" t="s">
        <v>88</v>
      </c>
      <c r="B28" s="4" t="s">
        <v>0</v>
      </c>
      <c r="C28" s="4" t="s">
        <v>0</v>
      </c>
      <c r="D28" s="4" t="s">
        <v>0</v>
      </c>
      <c r="E28" s="4" t="s">
        <v>0</v>
      </c>
    </row>
    <row r="29" spans="1:5" s="2" customFormat="1" ht="22.5" customHeight="1">
      <c r="A29" s="3" t="s">
        <v>24</v>
      </c>
      <c r="B29" s="4" t="s">
        <v>0</v>
      </c>
      <c r="C29" s="4" t="s">
        <v>0</v>
      </c>
      <c r="D29" s="4" t="s">
        <v>0</v>
      </c>
      <c r="E29" s="4" t="s">
        <v>0</v>
      </c>
    </row>
    <row r="30" spans="1:5" s="2" customFormat="1" ht="22.5" customHeight="1">
      <c r="A30" s="3" t="s">
        <v>25</v>
      </c>
      <c r="B30" s="4" t="s">
        <v>0</v>
      </c>
      <c r="C30" s="4" t="s">
        <v>0</v>
      </c>
      <c r="D30" s="4">
        <v>35.4</v>
      </c>
      <c r="E30" s="4" t="s">
        <v>0</v>
      </c>
    </row>
    <row r="31" spans="1:5" s="2" customFormat="1" ht="22.5" customHeight="1">
      <c r="A31" s="3" t="s">
        <v>26</v>
      </c>
      <c r="B31" s="4" t="s">
        <v>0</v>
      </c>
      <c r="C31" s="4">
        <v>42.7</v>
      </c>
      <c r="D31" s="4" t="s">
        <v>0</v>
      </c>
      <c r="E31" s="4" t="s">
        <v>0</v>
      </c>
    </row>
    <row r="32" spans="1:5" s="2" customFormat="1" ht="22.5" customHeight="1">
      <c r="A32" s="3" t="s">
        <v>27</v>
      </c>
      <c r="B32" s="4">
        <v>21</v>
      </c>
      <c r="C32" s="4" t="s">
        <v>0</v>
      </c>
      <c r="D32" s="4" t="s">
        <v>0</v>
      </c>
      <c r="E32" s="4" t="s">
        <v>0</v>
      </c>
    </row>
    <row r="33" spans="1:5" s="2" customFormat="1" ht="22.5" customHeight="1">
      <c r="A33" s="5" t="s">
        <v>3</v>
      </c>
      <c r="B33" s="4">
        <f>SUM(B24:B32)</f>
        <v>54.8</v>
      </c>
      <c r="C33" s="4">
        <f>SUM(C24:C32)</f>
        <v>99.6</v>
      </c>
      <c r="D33" s="4">
        <f>SUM(D24:D32)</f>
        <v>124.9</v>
      </c>
      <c r="E33" s="4"/>
    </row>
    <row r="34" spans="1:5" s="2" customFormat="1" ht="22.5" customHeight="1">
      <c r="A34" s="3" t="s">
        <v>0</v>
      </c>
      <c r="B34" s="4" t="s">
        <v>0</v>
      </c>
      <c r="C34" s="4" t="s">
        <v>0</v>
      </c>
      <c r="D34" s="4" t="s">
        <v>0</v>
      </c>
      <c r="E34" s="4" t="s">
        <v>0</v>
      </c>
    </row>
    <row r="35" spans="1:5" s="2" customFormat="1" ht="22.5" customHeight="1">
      <c r="A35" s="3" t="s">
        <v>28</v>
      </c>
      <c r="B35" s="4" t="s">
        <v>0</v>
      </c>
      <c r="C35" s="4" t="s">
        <v>0</v>
      </c>
      <c r="D35" s="4" t="s">
        <v>0</v>
      </c>
      <c r="E35" s="4" t="s">
        <v>0</v>
      </c>
    </row>
    <row r="36" spans="1:5" s="2" customFormat="1" ht="22.5" customHeight="1">
      <c r="A36" s="3" t="s">
        <v>29</v>
      </c>
      <c r="B36" s="4" t="s">
        <v>0</v>
      </c>
      <c r="C36" s="4" t="s">
        <v>0</v>
      </c>
      <c r="D36" s="4" t="s">
        <v>0</v>
      </c>
      <c r="E36" s="4" t="s">
        <v>0</v>
      </c>
    </row>
    <row r="37" spans="1:5" s="2" customFormat="1" ht="22.5" customHeight="1">
      <c r="A37" s="3" t="s">
        <v>30</v>
      </c>
      <c r="B37" s="4" t="s">
        <v>0</v>
      </c>
      <c r="C37" s="4" t="s">
        <v>0</v>
      </c>
      <c r="D37" s="4">
        <v>43</v>
      </c>
      <c r="E37" s="4" t="s">
        <v>0</v>
      </c>
    </row>
    <row r="38" spans="1:5" s="2" customFormat="1" ht="22.5" customHeight="1">
      <c r="A38" s="3" t="s">
        <v>31</v>
      </c>
      <c r="B38" s="4" t="s">
        <v>0</v>
      </c>
      <c r="C38" s="4">
        <v>127.8</v>
      </c>
      <c r="D38" s="4" t="s">
        <v>0</v>
      </c>
      <c r="E38" s="4" t="s">
        <v>0</v>
      </c>
    </row>
    <row r="39" spans="1:5" s="2" customFormat="1" ht="22.5" customHeight="1">
      <c r="A39" s="3" t="s">
        <v>32</v>
      </c>
      <c r="B39" s="4">
        <v>53.8</v>
      </c>
      <c r="C39" s="4" t="s">
        <v>0</v>
      </c>
      <c r="D39" s="4" t="s">
        <v>0</v>
      </c>
      <c r="E39" s="4" t="s">
        <v>0</v>
      </c>
    </row>
    <row r="40" spans="1:5" s="2" customFormat="1" ht="22.5" customHeight="1">
      <c r="A40" s="5" t="s">
        <v>3</v>
      </c>
      <c r="B40" s="4">
        <f>SUM(B37:B39)</f>
        <v>53.8</v>
      </c>
      <c r="C40" s="4">
        <f>SUM(C37:C39)</f>
        <v>127.8</v>
      </c>
      <c r="D40" s="4">
        <f>SUM(D37:D39)</f>
        <v>43</v>
      </c>
      <c r="E40" s="4"/>
    </row>
    <row r="41" spans="1:5" s="2" customFormat="1" ht="22.5" customHeight="1">
      <c r="A41" s="5" t="s">
        <v>4</v>
      </c>
      <c r="B41" s="4">
        <f>B7+B18+B33+B40</f>
        <v>12527.899999999998</v>
      </c>
      <c r="C41" s="4">
        <f>C7+C18+C33+C40</f>
        <v>314</v>
      </c>
      <c r="D41" s="4">
        <f>D7+D18+D33+D40</f>
        <v>256.9</v>
      </c>
      <c r="E41" s="4"/>
    </row>
    <row r="42" spans="1:5" s="2" customFormat="1" ht="22.5" customHeight="1">
      <c r="A42" s="3" t="s">
        <v>0</v>
      </c>
      <c r="B42" s="4" t="s">
        <v>0</v>
      </c>
      <c r="C42" s="4" t="s">
        <v>0</v>
      </c>
      <c r="D42" s="4" t="s">
        <v>0</v>
      </c>
      <c r="E42" s="4" t="s">
        <v>0</v>
      </c>
    </row>
    <row r="43" spans="1:5" s="2" customFormat="1" ht="22.5" customHeight="1">
      <c r="A43" s="3" t="s">
        <v>2</v>
      </c>
      <c r="B43" s="12">
        <f>INT(B41)</f>
        <v>12527</v>
      </c>
      <c r="C43" s="12">
        <f>INT(C41)</f>
        <v>314</v>
      </c>
      <c r="D43" s="12">
        <f>INT(D41)</f>
        <v>256</v>
      </c>
      <c r="E43" s="12">
        <f>SUM(B43:D43)</f>
        <v>13097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3" sqref="B3"/>
    </sheetView>
  </sheetViews>
  <sheetFormatPr defaultColWidth="9.00390625" defaultRowHeight="13.5"/>
  <cols>
    <col min="1" max="1" width="45.375" style="0" customWidth="1"/>
  </cols>
  <sheetData>
    <row r="1" spans="1:5" s="2" customFormat="1" ht="22.5" customHeight="1">
      <c r="A1" s="1" t="s">
        <v>76</v>
      </c>
      <c r="B1" s="1" t="s">
        <v>79</v>
      </c>
      <c r="C1" s="1" t="s">
        <v>80</v>
      </c>
      <c r="D1" s="1" t="s">
        <v>77</v>
      </c>
      <c r="E1" s="1" t="s">
        <v>78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6" t="s">
        <v>33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34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35</v>
      </c>
      <c r="B6" s="4" t="s">
        <v>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3" t="s">
        <v>36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 ht="22.5" customHeight="1">
      <c r="A8" s="3" t="s">
        <v>37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38</v>
      </c>
      <c r="B9" s="4">
        <v>82.7</v>
      </c>
      <c r="C9" s="4" t="s">
        <v>0</v>
      </c>
      <c r="D9" s="4" t="s">
        <v>0</v>
      </c>
      <c r="E9" s="4" t="s">
        <v>0</v>
      </c>
    </row>
    <row r="10" spans="1:5" s="2" customFormat="1" ht="22.5" customHeight="1">
      <c r="A10" s="3" t="s">
        <v>39</v>
      </c>
      <c r="B10" s="4" t="s">
        <v>0</v>
      </c>
      <c r="C10" s="4">
        <v>231.8</v>
      </c>
      <c r="D10" s="4" t="s">
        <v>0</v>
      </c>
      <c r="E10" s="4" t="s">
        <v>0</v>
      </c>
    </row>
    <row r="11" spans="1:5" s="2" customFormat="1" ht="22.5" customHeight="1">
      <c r="A11" s="3" t="s">
        <v>40</v>
      </c>
      <c r="B11" s="4" t="s">
        <v>0</v>
      </c>
      <c r="C11" s="4" t="s">
        <v>0</v>
      </c>
      <c r="D11" s="4">
        <v>204.8</v>
      </c>
      <c r="E11" s="4" t="s">
        <v>0</v>
      </c>
    </row>
    <row r="12" spans="1:5" s="2" customFormat="1" ht="22.5" customHeight="1">
      <c r="A12" s="5" t="s">
        <v>3</v>
      </c>
      <c r="B12" s="4">
        <f>SUM(B9:B11)</f>
        <v>82.7</v>
      </c>
      <c r="C12" s="4">
        <f>SUM(C9:C11)</f>
        <v>231.8</v>
      </c>
      <c r="D12" s="4">
        <f>SUM(D9:D11)</f>
        <v>204.8</v>
      </c>
      <c r="E12" s="4"/>
    </row>
    <row r="13" spans="1:5" s="2" customFormat="1" ht="22.5" customHeight="1">
      <c r="A13" s="3" t="s">
        <v>0</v>
      </c>
      <c r="B13" s="4" t="s">
        <v>0</v>
      </c>
      <c r="C13" s="4" t="s">
        <v>0</v>
      </c>
      <c r="D13" s="4" t="s">
        <v>0</v>
      </c>
      <c r="E13" s="4" t="s">
        <v>0</v>
      </c>
    </row>
    <row r="14" spans="1:5" s="2" customFormat="1" ht="22.5" customHeight="1">
      <c r="A14" s="3" t="s">
        <v>41</v>
      </c>
      <c r="B14" s="4" t="s">
        <v>0</v>
      </c>
      <c r="C14" s="4" t="s">
        <v>0</v>
      </c>
      <c r="D14" s="4" t="s">
        <v>0</v>
      </c>
      <c r="E14" s="4" t="s">
        <v>0</v>
      </c>
    </row>
    <row r="15" spans="1:5" s="2" customFormat="1" ht="22.5" customHeight="1">
      <c r="A15" s="3" t="s">
        <v>42</v>
      </c>
      <c r="B15" s="4" t="s">
        <v>0</v>
      </c>
      <c r="C15" s="4" t="s">
        <v>0</v>
      </c>
      <c r="D15" s="4" t="s">
        <v>0</v>
      </c>
      <c r="E15" s="4" t="s">
        <v>0</v>
      </c>
    </row>
    <row r="16" spans="1:5" s="2" customFormat="1" ht="22.5" customHeight="1">
      <c r="A16" s="3" t="s">
        <v>43</v>
      </c>
      <c r="B16" s="4" t="s">
        <v>0</v>
      </c>
      <c r="C16" s="4" t="s">
        <v>0</v>
      </c>
      <c r="D16" s="4" t="s">
        <v>0</v>
      </c>
      <c r="E16" s="4" t="s">
        <v>0</v>
      </c>
    </row>
    <row r="17" spans="1:5" s="2" customFormat="1" ht="22.5" customHeight="1">
      <c r="A17" s="3" t="s">
        <v>44</v>
      </c>
      <c r="B17" s="4" t="s">
        <v>0</v>
      </c>
      <c r="C17" s="4" t="s">
        <v>0</v>
      </c>
      <c r="D17" s="4" t="s">
        <v>0</v>
      </c>
      <c r="E17" s="4" t="s">
        <v>0</v>
      </c>
    </row>
    <row r="18" spans="1:5" s="2" customFormat="1" ht="22.5" customHeight="1">
      <c r="A18" s="3" t="s">
        <v>45</v>
      </c>
      <c r="B18" s="4" t="s">
        <v>0</v>
      </c>
      <c r="C18" s="4" t="s">
        <v>0</v>
      </c>
      <c r="D18" s="4" t="s">
        <v>0</v>
      </c>
      <c r="E18" s="4" t="s">
        <v>0</v>
      </c>
    </row>
    <row r="19" spans="1:5" s="2" customFormat="1" ht="22.5" customHeight="1">
      <c r="A19" s="3" t="s">
        <v>46</v>
      </c>
      <c r="B19" s="4" t="s">
        <v>0</v>
      </c>
      <c r="C19" s="4" t="s">
        <v>0</v>
      </c>
      <c r="D19" s="4" t="s">
        <v>0</v>
      </c>
      <c r="E19" s="4" t="s">
        <v>0</v>
      </c>
    </row>
    <row r="20" spans="1:5" s="2" customFormat="1" ht="22.5" customHeight="1">
      <c r="A20" s="3" t="s">
        <v>47</v>
      </c>
      <c r="B20" s="4" t="s">
        <v>0</v>
      </c>
      <c r="C20" s="4" t="s">
        <v>0</v>
      </c>
      <c r="D20" s="4" t="s">
        <v>0</v>
      </c>
      <c r="E20" s="4" t="s">
        <v>0</v>
      </c>
    </row>
    <row r="21" spans="1:5" s="2" customFormat="1" ht="22.5" customHeight="1">
      <c r="A21" s="3" t="s">
        <v>48</v>
      </c>
      <c r="B21" s="4" t="s">
        <v>0</v>
      </c>
      <c r="C21" s="4" t="s">
        <v>0</v>
      </c>
      <c r="D21" s="4" t="s">
        <v>0</v>
      </c>
      <c r="E21" s="4" t="s">
        <v>0</v>
      </c>
    </row>
    <row r="22" spans="1:5" s="2" customFormat="1" ht="22.5" customHeight="1">
      <c r="A22" s="3" t="s">
        <v>49</v>
      </c>
      <c r="B22" s="4" t="s">
        <v>0</v>
      </c>
      <c r="C22" s="4" t="s">
        <v>0</v>
      </c>
      <c r="D22" s="4" t="s">
        <v>0</v>
      </c>
      <c r="E22" s="4" t="s">
        <v>0</v>
      </c>
    </row>
    <row r="23" spans="1:5" s="2" customFormat="1" ht="22.5" customHeight="1">
      <c r="A23" s="3" t="s">
        <v>50</v>
      </c>
      <c r="B23" s="4" t="s">
        <v>0</v>
      </c>
      <c r="C23" s="4" t="s">
        <v>0</v>
      </c>
      <c r="D23" s="4" t="s">
        <v>0</v>
      </c>
      <c r="E23" s="4" t="s">
        <v>0</v>
      </c>
    </row>
    <row r="24" spans="1:5" s="2" customFormat="1" ht="22.5" customHeight="1">
      <c r="A24" s="3" t="s">
        <v>51</v>
      </c>
      <c r="B24" s="4">
        <v>270.9</v>
      </c>
      <c r="C24" s="4" t="s">
        <v>0</v>
      </c>
      <c r="D24" s="4" t="s">
        <v>0</v>
      </c>
      <c r="E24" s="4" t="s">
        <v>0</v>
      </c>
    </row>
    <row r="25" spans="1:5" s="2" customFormat="1" ht="22.5" customHeight="1">
      <c r="A25" s="3" t="s">
        <v>52</v>
      </c>
      <c r="B25" s="4" t="s">
        <v>0</v>
      </c>
      <c r="C25" s="4">
        <v>207.9</v>
      </c>
      <c r="D25" s="4" t="s">
        <v>0</v>
      </c>
      <c r="E25" s="4" t="s">
        <v>0</v>
      </c>
    </row>
    <row r="26" spans="1:5" s="2" customFormat="1" ht="22.5" customHeight="1">
      <c r="A26" s="3" t="s">
        <v>53</v>
      </c>
      <c r="B26" s="4" t="s">
        <v>0</v>
      </c>
      <c r="C26" s="4" t="s">
        <v>0</v>
      </c>
      <c r="D26" s="4">
        <v>242.6</v>
      </c>
      <c r="E26" s="4" t="s">
        <v>0</v>
      </c>
    </row>
    <row r="27" spans="1:5" s="2" customFormat="1" ht="22.5" customHeight="1">
      <c r="A27" s="5" t="s">
        <v>3</v>
      </c>
      <c r="B27" s="4">
        <f>SUM(B24:B26)</f>
        <v>270.9</v>
      </c>
      <c r="C27" s="4">
        <f>SUM(C24:C26)</f>
        <v>207.9</v>
      </c>
      <c r="D27" s="4">
        <f>SUM(D24:D26)</f>
        <v>242.6</v>
      </c>
      <c r="E27" s="4"/>
    </row>
    <row r="28" spans="1:5" s="2" customFormat="1" ht="22.5" customHeight="1">
      <c r="A28" s="5" t="s">
        <v>4</v>
      </c>
      <c r="B28" s="4">
        <f>B12+B27</f>
        <v>353.59999999999997</v>
      </c>
      <c r="C28" s="4">
        <f>C12+C27</f>
        <v>439.70000000000005</v>
      </c>
      <c r="D28" s="4">
        <f>D12+D27</f>
        <v>447.4</v>
      </c>
      <c r="E28" s="4"/>
    </row>
    <row r="29" spans="1:5" s="2" customFormat="1" ht="22.5" customHeight="1">
      <c r="A29" s="3" t="s">
        <v>0</v>
      </c>
      <c r="B29" s="4" t="s">
        <v>0</v>
      </c>
      <c r="C29" s="4" t="s">
        <v>0</v>
      </c>
      <c r="D29" s="4" t="s">
        <v>0</v>
      </c>
      <c r="E29" s="4" t="s">
        <v>0</v>
      </c>
    </row>
    <row r="30" spans="1:5" s="2" customFormat="1" ht="22.5" customHeight="1">
      <c r="A30" s="3" t="s">
        <v>2</v>
      </c>
      <c r="B30" s="12">
        <f>INT(B28)</f>
        <v>353</v>
      </c>
      <c r="C30" s="12">
        <f>INT(C28)</f>
        <v>439</v>
      </c>
      <c r="D30" s="12">
        <f>INT(D28)</f>
        <v>447</v>
      </c>
      <c r="E30" s="12">
        <f>SUM(B30:D30)</f>
        <v>1239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6" sqref="C6"/>
    </sheetView>
  </sheetViews>
  <sheetFormatPr defaultColWidth="9.00390625" defaultRowHeight="13.5"/>
  <cols>
    <col min="1" max="1" width="45.25390625" style="0" customWidth="1"/>
  </cols>
  <sheetData>
    <row r="1" spans="1:5" s="2" customFormat="1" ht="22.5" customHeight="1">
      <c r="A1" s="1" t="s">
        <v>76</v>
      </c>
      <c r="B1" s="1" t="s">
        <v>79</v>
      </c>
      <c r="C1" s="1" t="s">
        <v>80</v>
      </c>
      <c r="D1" s="1" t="s">
        <v>77</v>
      </c>
      <c r="E1" s="1" t="s">
        <v>78</v>
      </c>
    </row>
    <row r="2" spans="1:5" s="2" customFormat="1" ht="22.5" customHeight="1">
      <c r="A2" s="7" t="s">
        <v>0</v>
      </c>
      <c r="B2" s="8" t="s">
        <v>0</v>
      </c>
      <c r="C2" s="8" t="s">
        <v>0</v>
      </c>
      <c r="D2" s="8" t="s">
        <v>0</v>
      </c>
      <c r="E2" s="8" t="s">
        <v>0</v>
      </c>
    </row>
    <row r="3" spans="1:7" s="2" customFormat="1" ht="22.5" customHeight="1">
      <c r="A3" s="10" t="s">
        <v>54</v>
      </c>
      <c r="B3" s="8"/>
      <c r="C3" s="8"/>
      <c r="D3" s="8"/>
      <c r="E3" s="8"/>
      <c r="G3" s="9"/>
    </row>
    <row r="4" spans="1:5" s="2" customFormat="1" ht="22.5" customHeight="1">
      <c r="A4" s="7" t="s">
        <v>0</v>
      </c>
      <c r="B4" s="8" t="s">
        <v>0</v>
      </c>
      <c r="C4" s="8" t="s">
        <v>0</v>
      </c>
      <c r="D4" s="8" t="s">
        <v>0</v>
      </c>
      <c r="E4" s="8" t="s">
        <v>0</v>
      </c>
    </row>
    <row r="5" spans="1:5" s="2" customFormat="1" ht="22.5" customHeight="1">
      <c r="A5" s="7" t="s">
        <v>55</v>
      </c>
      <c r="B5" s="8" t="s">
        <v>0</v>
      </c>
      <c r="C5" s="8" t="s">
        <v>0</v>
      </c>
      <c r="D5" s="8" t="s">
        <v>0</v>
      </c>
      <c r="E5" s="8" t="s">
        <v>0</v>
      </c>
    </row>
    <row r="6" spans="1:5" s="2" customFormat="1" ht="22.5" customHeight="1">
      <c r="A6" s="7" t="s">
        <v>56</v>
      </c>
      <c r="B6" s="8" t="s">
        <v>0</v>
      </c>
      <c r="C6" s="8" t="s">
        <v>0</v>
      </c>
      <c r="D6" s="8" t="s">
        <v>0</v>
      </c>
      <c r="E6" s="8" t="s">
        <v>0</v>
      </c>
    </row>
    <row r="7" spans="1:5" s="2" customFormat="1" ht="22.5" customHeight="1">
      <c r="A7" s="7" t="s">
        <v>57</v>
      </c>
      <c r="B7" s="8" t="s">
        <v>0</v>
      </c>
      <c r="C7" s="8" t="s">
        <v>0</v>
      </c>
      <c r="D7" s="8" t="s">
        <v>0</v>
      </c>
      <c r="E7" s="8" t="s">
        <v>0</v>
      </c>
    </row>
    <row r="8" spans="1:5" s="2" customFormat="1" ht="22.5" customHeight="1">
      <c r="A8" s="7" t="s">
        <v>58</v>
      </c>
      <c r="B8" s="8" t="s">
        <v>0</v>
      </c>
      <c r="C8" s="8" t="s">
        <v>0</v>
      </c>
      <c r="D8" s="8" t="s">
        <v>0</v>
      </c>
      <c r="E8" s="8" t="s">
        <v>0</v>
      </c>
    </row>
    <row r="9" spans="1:5" s="2" customFormat="1" ht="22.5" customHeight="1">
      <c r="A9" s="7" t="s">
        <v>59</v>
      </c>
      <c r="B9" s="8" t="s">
        <v>0</v>
      </c>
      <c r="C9" s="8" t="s">
        <v>0</v>
      </c>
      <c r="D9" s="8" t="s">
        <v>0</v>
      </c>
      <c r="E9" s="8" t="s">
        <v>0</v>
      </c>
    </row>
    <row r="10" spans="1:5" s="2" customFormat="1" ht="22.5" customHeight="1">
      <c r="A10" s="7" t="s">
        <v>60</v>
      </c>
      <c r="B10" s="8" t="s">
        <v>0</v>
      </c>
      <c r="C10" s="8" t="s">
        <v>0</v>
      </c>
      <c r="D10" s="8" t="s">
        <v>0</v>
      </c>
      <c r="E10" s="8" t="s">
        <v>0</v>
      </c>
    </row>
    <row r="11" spans="1:5" s="2" customFormat="1" ht="22.5" customHeight="1">
      <c r="A11" s="7" t="s">
        <v>61</v>
      </c>
      <c r="B11" s="8" t="s">
        <v>0</v>
      </c>
      <c r="C11" s="8" t="s">
        <v>0</v>
      </c>
      <c r="D11" s="8" t="s">
        <v>0</v>
      </c>
      <c r="E11" s="8" t="s">
        <v>0</v>
      </c>
    </row>
    <row r="12" spans="1:5" s="2" customFormat="1" ht="22.5" customHeight="1">
      <c r="A12" s="7" t="s">
        <v>62</v>
      </c>
      <c r="B12" s="8">
        <v>244.4</v>
      </c>
      <c r="C12" s="8" t="s">
        <v>0</v>
      </c>
      <c r="D12" s="8" t="s">
        <v>0</v>
      </c>
      <c r="E12" s="8" t="s">
        <v>0</v>
      </c>
    </row>
    <row r="13" spans="1:5" s="2" customFormat="1" ht="22.5" customHeight="1">
      <c r="A13" s="7" t="s">
        <v>63</v>
      </c>
      <c r="B13" s="8" t="s">
        <v>0</v>
      </c>
      <c r="C13" s="8">
        <v>301.9</v>
      </c>
      <c r="D13" s="8" t="s">
        <v>0</v>
      </c>
      <c r="E13" s="8" t="s">
        <v>0</v>
      </c>
    </row>
    <row r="14" spans="1:5" s="2" customFormat="1" ht="22.5" customHeight="1">
      <c r="A14" s="7" t="s">
        <v>64</v>
      </c>
      <c r="B14" s="8" t="s">
        <v>0</v>
      </c>
      <c r="C14" s="8" t="s">
        <v>0</v>
      </c>
      <c r="D14" s="8">
        <v>372.9</v>
      </c>
      <c r="E14" s="8" t="s">
        <v>0</v>
      </c>
    </row>
    <row r="15" spans="1:5" s="2" customFormat="1" ht="22.5" customHeight="1">
      <c r="A15" s="1" t="s">
        <v>1</v>
      </c>
      <c r="B15" s="8">
        <f>SUM(B12:B14)</f>
        <v>244.4</v>
      </c>
      <c r="C15" s="8">
        <f>SUM(C12:C14)</f>
        <v>301.9</v>
      </c>
      <c r="D15" s="8">
        <f>SUM(D12:D14)</f>
        <v>372.9</v>
      </c>
      <c r="E15" s="8"/>
    </row>
    <row r="16" spans="1:5" s="2" customFormat="1" ht="22.5" customHeight="1">
      <c r="A16" s="7" t="s">
        <v>0</v>
      </c>
      <c r="B16" s="8" t="s">
        <v>0</v>
      </c>
      <c r="C16" s="8" t="s">
        <v>0</v>
      </c>
      <c r="D16" s="8" t="s">
        <v>0</v>
      </c>
      <c r="E16" s="8" t="s">
        <v>0</v>
      </c>
    </row>
    <row r="17" spans="1:5" s="2" customFormat="1" ht="22.5" customHeight="1">
      <c r="A17" s="7" t="s">
        <v>2</v>
      </c>
      <c r="B17" s="11">
        <f>INT(B15)</f>
        <v>244</v>
      </c>
      <c r="C17" s="11">
        <f>INT(C15)</f>
        <v>301</v>
      </c>
      <c r="D17" s="11">
        <f>INT(D15)</f>
        <v>372</v>
      </c>
      <c r="E17" s="11">
        <f>SUM(B17:D17)</f>
        <v>917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3" sqref="C3"/>
    </sheetView>
  </sheetViews>
  <sheetFormatPr defaultColWidth="9.00390625" defaultRowHeight="13.5"/>
  <cols>
    <col min="1" max="1" width="45.50390625" style="0" customWidth="1"/>
  </cols>
  <sheetData>
    <row r="1" spans="1:5" ht="22.5" customHeight="1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</row>
    <row r="2" spans="1:5" ht="22.5" customHeight="1">
      <c r="A2" s="7" t="s">
        <v>0</v>
      </c>
      <c r="B2" s="8" t="s">
        <v>0</v>
      </c>
      <c r="C2" s="8" t="s">
        <v>0</v>
      </c>
      <c r="D2" s="8" t="s">
        <v>0</v>
      </c>
      <c r="E2" s="8" t="s">
        <v>0</v>
      </c>
    </row>
    <row r="3" spans="1:5" ht="22.5" customHeight="1">
      <c r="A3" s="10" t="s">
        <v>65</v>
      </c>
      <c r="B3" s="8"/>
      <c r="C3" s="8"/>
      <c r="D3" s="8"/>
      <c r="E3" s="8"/>
    </row>
    <row r="4" spans="1:5" ht="22.5" customHeight="1">
      <c r="A4" s="7" t="s">
        <v>0</v>
      </c>
      <c r="B4" s="8" t="s">
        <v>0</v>
      </c>
      <c r="C4" s="8" t="s">
        <v>0</v>
      </c>
      <c r="D4" s="8" t="s">
        <v>0</v>
      </c>
      <c r="E4" s="8" t="s">
        <v>0</v>
      </c>
    </row>
    <row r="5" spans="1:5" ht="22.5" customHeight="1">
      <c r="A5" s="7" t="s">
        <v>66</v>
      </c>
      <c r="B5" s="8" t="s">
        <v>0</v>
      </c>
      <c r="C5" s="8" t="s">
        <v>0</v>
      </c>
      <c r="D5" s="8" t="s">
        <v>0</v>
      </c>
      <c r="E5" s="8" t="s">
        <v>0</v>
      </c>
    </row>
    <row r="6" spans="1:5" ht="22.5" customHeight="1">
      <c r="A6" s="7" t="s">
        <v>0</v>
      </c>
      <c r="B6" s="8" t="s">
        <v>0</v>
      </c>
      <c r="C6" s="8" t="s">
        <v>0</v>
      </c>
      <c r="D6" s="8" t="s">
        <v>0</v>
      </c>
      <c r="E6" s="8" t="s">
        <v>0</v>
      </c>
    </row>
    <row r="7" spans="1:5" ht="22.5" customHeight="1">
      <c r="A7" s="7" t="s">
        <v>67</v>
      </c>
      <c r="B7" s="8" t="s">
        <v>0</v>
      </c>
      <c r="C7" s="8" t="s">
        <v>0</v>
      </c>
      <c r="D7" s="8" t="s">
        <v>0</v>
      </c>
      <c r="E7" s="8" t="s">
        <v>0</v>
      </c>
    </row>
    <row r="8" spans="1:5" ht="22.5" customHeight="1">
      <c r="A8" s="7" t="s">
        <v>68</v>
      </c>
      <c r="B8" s="8" t="s">
        <v>0</v>
      </c>
      <c r="C8" s="8" t="s">
        <v>0</v>
      </c>
      <c r="D8" s="8" t="s">
        <v>0</v>
      </c>
      <c r="E8" s="8" t="s">
        <v>0</v>
      </c>
    </row>
    <row r="9" spans="1:5" ht="22.5" customHeight="1">
      <c r="A9" s="7" t="s">
        <v>69</v>
      </c>
      <c r="B9" s="8">
        <v>2939.3</v>
      </c>
      <c r="C9" s="8" t="s">
        <v>0</v>
      </c>
      <c r="D9" s="8" t="s">
        <v>0</v>
      </c>
      <c r="E9" s="8" t="s">
        <v>0</v>
      </c>
    </row>
    <row r="10" spans="1:5" ht="22.5" customHeight="1">
      <c r="A10" s="7" t="s">
        <v>70</v>
      </c>
      <c r="B10" s="8" t="s">
        <v>0</v>
      </c>
      <c r="C10" s="8" t="s">
        <v>0</v>
      </c>
      <c r="D10" s="8" t="s">
        <v>0</v>
      </c>
      <c r="E10" s="8" t="s">
        <v>0</v>
      </c>
    </row>
    <row r="11" spans="1:5" ht="22.5" customHeight="1">
      <c r="A11" s="7" t="s">
        <v>71</v>
      </c>
      <c r="B11" s="8">
        <v>734.4</v>
      </c>
      <c r="C11" s="8" t="s">
        <v>0</v>
      </c>
      <c r="D11" s="8" t="s">
        <v>0</v>
      </c>
      <c r="E11" s="8" t="s">
        <v>0</v>
      </c>
    </row>
    <row r="12" spans="1:5" ht="22.5" customHeight="1">
      <c r="A12" s="7" t="s">
        <v>72</v>
      </c>
      <c r="B12" s="8" t="s">
        <v>0</v>
      </c>
      <c r="C12" s="8" t="s">
        <v>0</v>
      </c>
      <c r="D12" s="8" t="s">
        <v>0</v>
      </c>
      <c r="E12" s="8" t="s">
        <v>0</v>
      </c>
    </row>
    <row r="13" spans="1:5" ht="22.5" customHeight="1">
      <c r="A13" s="7" t="s">
        <v>73</v>
      </c>
      <c r="B13" s="8">
        <v>348</v>
      </c>
      <c r="C13" s="8" t="s">
        <v>0</v>
      </c>
      <c r="D13" s="8" t="s">
        <v>0</v>
      </c>
      <c r="E13" s="8" t="s">
        <v>0</v>
      </c>
    </row>
    <row r="14" spans="1:5" ht="22.5" customHeight="1">
      <c r="A14" s="1" t="s">
        <v>3</v>
      </c>
      <c r="B14" s="8">
        <f>SUM(B9:B13)</f>
        <v>4021.7000000000003</v>
      </c>
      <c r="C14" s="8"/>
      <c r="D14" s="8"/>
      <c r="E14" s="8"/>
    </row>
    <row r="15" spans="1:5" ht="22.5" customHeight="1">
      <c r="A15" s="7" t="s">
        <v>0</v>
      </c>
      <c r="B15" s="8" t="s">
        <v>0</v>
      </c>
      <c r="C15" s="8" t="s">
        <v>0</v>
      </c>
      <c r="D15" s="8" t="s">
        <v>0</v>
      </c>
      <c r="E15" s="8" t="s">
        <v>0</v>
      </c>
    </row>
    <row r="16" spans="1:5" ht="22.5" customHeight="1">
      <c r="A16" s="7" t="s">
        <v>5</v>
      </c>
      <c r="B16" s="8" t="s">
        <v>0</v>
      </c>
      <c r="C16" s="8" t="s">
        <v>0</v>
      </c>
      <c r="D16" s="8" t="s">
        <v>0</v>
      </c>
      <c r="E16" s="8" t="s">
        <v>0</v>
      </c>
    </row>
    <row r="17" spans="1:5" ht="22.5" customHeight="1">
      <c r="A17" s="7" t="s">
        <v>74</v>
      </c>
      <c r="B17" s="8" t="s">
        <v>0</v>
      </c>
      <c r="C17" s="8">
        <v>12296.6</v>
      </c>
      <c r="D17" s="8" t="s">
        <v>0</v>
      </c>
      <c r="E17" s="8" t="s">
        <v>0</v>
      </c>
    </row>
    <row r="18" spans="1:5" ht="22.5" customHeight="1">
      <c r="A18" s="7" t="s">
        <v>75</v>
      </c>
      <c r="B18" s="8" t="s">
        <v>0</v>
      </c>
      <c r="C18" s="8">
        <v>6872</v>
      </c>
      <c r="D18" s="8" t="s">
        <v>0</v>
      </c>
      <c r="E18" s="8" t="s">
        <v>0</v>
      </c>
    </row>
    <row r="19" spans="1:5" ht="22.5" customHeight="1">
      <c r="A19" s="1" t="s">
        <v>3</v>
      </c>
      <c r="B19" s="8"/>
      <c r="C19" s="8">
        <f>SUM(C17:C18)</f>
        <v>19168.6</v>
      </c>
      <c r="D19" s="8"/>
      <c r="E19" s="8"/>
    </row>
    <row r="20" spans="1:5" ht="22.5" customHeight="1">
      <c r="A20" s="1" t="s">
        <v>4</v>
      </c>
      <c r="B20" s="8">
        <f>B14+B19</f>
        <v>4021.7000000000003</v>
      </c>
      <c r="C20" s="8">
        <f>C14+C19</f>
        <v>19168.6</v>
      </c>
      <c r="D20" s="8"/>
      <c r="E20" s="8"/>
    </row>
    <row r="21" spans="1:5" ht="22.5" customHeight="1">
      <c r="A21" s="7" t="s">
        <v>0</v>
      </c>
      <c r="B21" s="8" t="s">
        <v>0</v>
      </c>
      <c r="C21" s="8" t="s">
        <v>0</v>
      </c>
      <c r="D21" s="8" t="s">
        <v>0</v>
      </c>
      <c r="E21" s="8" t="s">
        <v>0</v>
      </c>
    </row>
    <row r="22" spans="1:5" ht="22.5" customHeight="1">
      <c r="A22" s="7" t="s">
        <v>2</v>
      </c>
      <c r="B22" s="11">
        <f>INT(B20)</f>
        <v>4021</v>
      </c>
      <c r="C22" s="11">
        <f>INT(C20)</f>
        <v>19168</v>
      </c>
      <c r="D22" s="11"/>
      <c r="E22" s="11">
        <f>SUM(B22:D22)</f>
        <v>23189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삼부토건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최방현</dc:creator>
  <cp:keywords/>
  <dc:description/>
  <cp:lastModifiedBy>최방현</cp:lastModifiedBy>
  <dcterms:created xsi:type="dcterms:W3CDTF">2002-02-18T05:53:36Z</dcterms:created>
  <dcterms:modified xsi:type="dcterms:W3CDTF">2003-02-07T01:52:37Z</dcterms:modified>
  <cp:category/>
  <cp:version/>
  <cp:contentType/>
  <cp:contentStatus/>
</cp:coreProperties>
</file>