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7" sheetId="1" r:id="rId1"/>
    <sheet name="36" sheetId="2" r:id="rId2"/>
    <sheet name="34" sheetId="3" r:id="rId3"/>
    <sheet name="33" sheetId="4" r:id="rId4"/>
    <sheet name="32" sheetId="5" r:id="rId5"/>
    <sheet name="31" sheetId="6" r:id="rId6"/>
    <sheet name="30" sheetId="7" r:id="rId7"/>
    <sheet name="29" sheetId="8" r:id="rId8"/>
    <sheet name="28" sheetId="9" r:id="rId9"/>
    <sheet name="27" sheetId="10" r:id="rId10"/>
    <sheet name="녹생토(10)" sheetId="11" r:id="rId11"/>
    <sheet name="녹생토(15)" sheetId="12" r:id="rId12"/>
    <sheet name="줄떼" sheetId="13" r:id="rId13"/>
    <sheet name="평떼" sheetId="14" r:id="rId14"/>
  </sheets>
  <definedNames>
    <definedName name="_xlnm.Print_Area" localSheetId="9">'27'!$A$1:$E$49</definedName>
    <definedName name="_xlnm.Print_Area" localSheetId="8">'28'!$A$1:$E$26</definedName>
    <definedName name="_xlnm.Print_Area" localSheetId="7">'29'!$A$1:$E$42</definedName>
    <definedName name="_xlnm.Print_Area" localSheetId="6">'30'!$A$1:$E$31</definedName>
    <definedName name="_xlnm.Print_Area" localSheetId="5">'31'!$A$1:$E$22</definedName>
    <definedName name="_xlnm.Print_Area" localSheetId="4">'32'!$A$1:$E$48</definedName>
    <definedName name="_xlnm.Print_Area" localSheetId="3">'33'!$A$1:$E$25</definedName>
    <definedName name="_xlnm.Print_Area" localSheetId="2">'34'!$A$1:$E$47</definedName>
    <definedName name="_xlnm.Print_Area" localSheetId="1">'36'!$A$1:$E$18</definedName>
    <definedName name="_xlnm.Print_Area" localSheetId="0">'37'!$A$1:$E$18</definedName>
    <definedName name="_xlnm.Print_Area" localSheetId="10">'녹생토(10)'!$A$1:$E$81</definedName>
    <definedName name="_xlnm.Print_Area" localSheetId="11">'녹생토(15)'!$A$1:$E$81</definedName>
    <definedName name="_xlnm.Print_Area" localSheetId="12">'줄떼'!$A$1:$E$32</definedName>
    <definedName name="_xlnm.Print_Area" localSheetId="13">'평떼'!$A$1:$E$36</definedName>
    <definedName name="_xlnm.Print_Titles" localSheetId="9">'27'!$1:$1</definedName>
    <definedName name="_xlnm.Print_Titles" localSheetId="7">'29'!$1:$1</definedName>
    <definedName name="_xlnm.Print_Titles" localSheetId="2">'34'!$1:$1</definedName>
    <definedName name="_xlnm.Print_Titles" localSheetId="10">'녹생토(10)'!$1:$1</definedName>
    <definedName name="_xlnm.Print_Titles" localSheetId="11">'녹생토(15)'!$1:$1</definedName>
    <definedName name="_xlnm.Print_Titles" localSheetId="12">'줄떼'!$1:$1</definedName>
    <definedName name="_xlnm.Print_Titles" localSheetId="13">'평떼'!$1:$1</definedName>
  </definedNames>
  <calcPr fullCalcOnLoad="1"/>
</workbook>
</file>

<file path=xl/sharedStrings.xml><?xml version="1.0" encoding="utf-8"?>
<sst xmlns="http://schemas.openxmlformats.org/spreadsheetml/2006/main" count="1835" uniqueCount="344">
  <si>
    <t xml:space="preserve">  </t>
  </si>
  <si>
    <t xml:space="preserve">계  </t>
  </si>
  <si>
    <t xml:space="preserve">TOTAL COST :  </t>
  </si>
  <si>
    <t xml:space="preserve">   부양토부설 /M2  </t>
  </si>
  <si>
    <t>1. 부양터 부설 (30M)</t>
  </si>
  <si>
    <t>  가) 절 취 (보통인부) - 3-1</t>
  </si>
  <si>
    <t>  0.16 인* 34,360 = 5,497.6</t>
  </si>
  <si>
    <t>  나) 운 반 (리어카 L=100M) - 9-1,9-4</t>
  </si>
  <si>
    <t xml:space="preserve">  N = 2500 * 450 / (120 *100 + 2500 *4) = 51.14  </t>
  </si>
  <si>
    <t>  Q = 250 * N / 1600 = 7.99</t>
  </si>
  <si>
    <t>보통인부: 34,360 * 2인 / Q = 8,600.7</t>
  </si>
  <si>
    <t>N = 2000 * 450 / (120 *30 + 2000 *1.5) = 136.36</t>
  </si>
  <si>
    <t xml:space="preserve">Q = (50 * N ) / 1600 = 4.26 </t>
  </si>
  <si>
    <t xml:space="preserve">  보통인부: 34,360 * 1인 / Q = 8,065.7 </t>
  </si>
  <si>
    <t xml:space="preserve">        계  </t>
  </si>
  <si>
    <t xml:space="preserve">소         계  </t>
  </si>
  <si>
    <t xml:space="preserve">합         계  </t>
  </si>
  <si>
    <t>   씨앗뿜어붙이기 /M2</t>
  </si>
  <si>
    <t xml:space="preserve"># 씨앗뿜어붙이기 (seed spray) - 품셈 P138  </t>
  </si>
  <si>
    <t xml:space="preserve">1. 재 료 비  </t>
  </si>
  <si>
    <t xml:space="preserve">  종자 : 2.5 KG / 100 M2 * 40,000 = 1,000.0   </t>
  </si>
  <si>
    <t xml:space="preserve">  FIBER: 25 KG / 100 M2 * 380 = 95.0  </t>
  </si>
  <si>
    <t xml:space="preserve">  색소: 0.2 KG / 100 M2 * 8400 = 16.8   </t>
  </si>
  <si>
    <t xml:space="preserve">2. 살 포 공  </t>
  </si>
  <si>
    <t xml:space="preserve">  특별인부: 50,160 * 0.2 / 100 = 100.3  </t>
  </si>
  <si>
    <t xml:space="preserve">  보통인부: 34,360 * 1.8 / 100 = 618.4  </t>
  </si>
  <si>
    <t xml:space="preserve">3. 기계사용료  </t>
  </si>
  <si>
    <t xml:space="preserve">1) 물탱크(5500l)   </t>
  </si>
  <si>
    <t xml:space="preserve">   L = 1.0 KM , E = 0.9 , V1 = 20 , V2 = 20   </t>
  </si>
  <si>
    <t xml:space="preserve">   T1 = 준비 5 분 + 흡입 10 분 = 15.00   </t>
  </si>
  <si>
    <t xml:space="preserve">   T2 = (1 / 20) * 2 * 60 = 6.00   </t>
  </si>
  <si>
    <t xml:space="preserve">   T3 = 8 , T4 = 5   </t>
  </si>
  <si>
    <t xml:space="preserve">   Q = 60 * 5500 * 0.9 / CM = 8,735.29  </t>
  </si>
  <si>
    <t xml:space="preserve">   재료비: 6,850 / Q * 30 KG/M2 * (24/CM) = 16.6  </t>
  </si>
  <si>
    <t xml:space="preserve">   노무비: 11,173 / Q * 30 KG/M2 = 38.3  </t>
  </si>
  <si>
    <t xml:space="preserve">   경 비: 3,763 / Q * 30 KG/M2 = 12.9  </t>
  </si>
  <si>
    <t xml:space="preserve">2) DUMP 2.5TON  </t>
  </si>
  <si>
    <t xml:space="preserve">   Q1 = 125 M2/HR  </t>
  </si>
  <si>
    <t xml:space="preserve">   재료비: 2,763 / Q1 = 22.1  </t>
  </si>
  <si>
    <t xml:space="preserve">   노무비: 11,173 / Q1 = 89.3  </t>
  </si>
  <si>
    <t xml:space="preserve">   경 비: 4,710 / Q1 = 37.6  </t>
  </si>
  <si>
    <t xml:space="preserve">3) 살포기(AIR COMPRESSOR 125CFM)  </t>
  </si>
  <si>
    <t xml:space="preserve">   재료비: 3,696 / Q1 = 29.5  </t>
  </si>
  <si>
    <t xml:space="preserve">   노무비: 11,774 / Q1 = 94.1  </t>
  </si>
  <si>
    <t xml:space="preserve">   경 비: 2,128 / Q1 = 17.0  </t>
  </si>
  <si>
    <t xml:space="preserve">   법면블럭  (15*15*100) /M2  </t>
  </si>
  <si>
    <t xml:space="preserve"># 법면블럭 (15*15*100)  </t>
  </si>
  <si>
    <t xml:space="preserve">(m2 당 2.1개 소요) ⇒ 물가자료 P204 (9월)  </t>
  </si>
  <si>
    <t xml:space="preserve">1. 재 료 비 (15*15*100)  </t>
  </si>
  <si>
    <t xml:space="preserve">  1.0 m2 * 5,300 * 1.05 = 5,565.0  </t>
  </si>
  <si>
    <t xml:space="preserve">2. 면고르기 - 품셈 P124  </t>
  </si>
  <si>
    <t xml:space="preserve">  인   부: (0.42 + 0.62 + 1.1) / 3 * 34,360 / 10 = 2,451.0   </t>
  </si>
  <si>
    <t xml:space="preserve">  작업반장: (0.042 + 0.062 + 0.11) / 3 / 37.5 * 57,379 = 109.1  </t>
  </si>
  <si>
    <t xml:space="preserve">3. 설 치 비 - 품셈 P125   </t>
  </si>
  <si>
    <t xml:space="preserve">  특별인부 : 0.83 인 / 10 * 34,360 = 2,851.8  </t>
  </si>
  <si>
    <t xml:space="preserve">  인   부 : 0.93 인 / 10 * 34,360 = 3,195.4  </t>
  </si>
  <si>
    <t xml:space="preserve">  트럭크레인(15TON) 0.09HR  </t>
  </si>
  <si>
    <t xml:space="preserve">  재 료 비 : 4,111 * 0.09 = 369.9  </t>
  </si>
  <si>
    <t xml:space="preserve">  노 무 비 : 23,282 * 0.09 = 2,095.3  </t>
  </si>
  <si>
    <t xml:space="preserve">  경   비 : 31,310 * 0.09 = 2,817.9   </t>
  </si>
  <si>
    <t xml:space="preserve">   녹화토 /M2  </t>
  </si>
  <si>
    <t xml:space="preserve"># 녹 화 토 - 품셈 P132  </t>
  </si>
  <si>
    <t xml:space="preserve">1. 자 재 대   </t>
  </si>
  <si>
    <t xml:space="preserve">  굵은모래: 9,000 * 0.03 M3 = 270.0   </t>
  </si>
  <si>
    <t xml:space="preserve">  보습제(SOIL MOIST): 19,500 * 0.06 kg = 1,170.0  </t>
  </si>
  <si>
    <t xml:space="preserve">  접착제(알긴산소다): 25,000 * 0.06 kg = 1,500.0   </t>
  </si>
  <si>
    <t xml:space="preserve">  부엽토(토탄): 300 * 30 ℓ = 9,000.0  </t>
  </si>
  <si>
    <t xml:space="preserve">  비료(잔듸용): 5,000 * 0.36 kg = 1,800.0   </t>
  </si>
  <si>
    <t xml:space="preserve">  종자(잔듸혼합용): 3,000 * 0.15 kg = 450.0   </t>
  </si>
  <si>
    <t xml:space="preserve">  연속장섬유(P.F.Y): 2,500 * 0.096 kg = 240.0   </t>
  </si>
  <si>
    <t xml:space="preserve">2. 인 건 비  </t>
  </si>
  <si>
    <t xml:space="preserve">  중급 기술자: 88,216 * 0.004 인 = 352.8  </t>
  </si>
  <si>
    <t xml:space="preserve">  작 업 반 장: 57,379 * 0.004 인 = 229.5   </t>
  </si>
  <si>
    <t xml:space="preserve">  모래 분사공: 53,370 * 0.009 인 = 480.3  </t>
  </si>
  <si>
    <t xml:space="preserve">  특 별 인 부: 50,160 * 0.009 인 = 451.4  </t>
  </si>
  <si>
    <t xml:space="preserve">  보 통 인 부: 34,360 * 0.037 인 = 1,271.3  </t>
  </si>
  <si>
    <t xml:space="preserve">  기계 운전사: 47,972 * 0.004 인 = 191.8   </t>
  </si>
  <si>
    <t xml:space="preserve">3. 장 비 비  </t>
  </si>
  <si>
    <t xml:space="preserve">  취부기(25L): 21,618 * 0.037 HR = 799.8  </t>
  </si>
  <si>
    <t xml:space="preserve">  실사출기(4nozzle): 5,792 * 0.037 HR = 214.3  </t>
  </si>
  <si>
    <t xml:space="preserve">  공기압축기(740CFM): 36,041 * 0.037 HR = 1,333.3  </t>
  </si>
  <si>
    <t xml:space="preserve">  발전기(50KW): 22,671 * 0.037 HR = 838.6  </t>
  </si>
  <si>
    <t xml:space="preserve">  벨트콘베이어(5HP): 1,264 * 0.037 HR = 46.7  </t>
  </si>
  <si>
    <t xml:space="preserve">  물탱크(5500L): 21,786 * 0.037 HR = 806.0  </t>
  </si>
  <si>
    <t xml:space="preserve">  타이어로다(1.34M3): 39,137 * 0.037 HR = 1,447.9  </t>
  </si>
  <si>
    <t xml:space="preserve">  고압펌프(200KG/CM2): 23,129 * 0.037 HR = 855.7  </t>
  </si>
  <si>
    <t xml:space="preserve">  믹서(0.3M3): 16,028 * 0.037 HR = 592.8  </t>
  </si>
  <si>
    <t xml:space="preserve">  트럭탑재형크레인(3TON): 15,626 * 0.037 HR = 578.1  </t>
  </si>
  <si>
    <t xml:space="preserve">4. 기구손료 (노무비의 3%)  </t>
  </si>
  <si>
    <t xml:space="preserve">  5,676.4 * 0.03 = 170.2   </t>
  </si>
  <si>
    <t xml:space="preserve">5. 잡재료비 (재료비의 3%)  </t>
  </si>
  <si>
    <t xml:space="preserve">  16,059.2 * 0.03 = 481.7  </t>
  </si>
  <si>
    <t xml:space="preserve">   녹지대조성 /M3  </t>
  </si>
  <si>
    <t xml:space="preserve">1. 적 재   </t>
  </si>
  <si>
    <t xml:space="preserve"> ⇒ 본선운반에 포함  </t>
  </si>
  <si>
    <t xml:space="preserve">2. 운 반  </t>
  </si>
  <si>
    <t xml:space="preserve">3. 녹지대정리 (도자 32TON)   </t>
  </si>
  <si>
    <t xml:space="preserve"> ⇒ 1/3 적용 - 품셈 P295   </t>
  </si>
  <si>
    <t xml:space="preserve">  사용장비 : 불도우져 32TON  </t>
  </si>
  <si>
    <t xml:space="preserve">  D = 30 M , qo = 5.5 * 0.92 = 5.06  </t>
  </si>
  <si>
    <t xml:space="preserve">  f = 1 / 1.3 = 0.77 , E = 0.6  </t>
  </si>
  <si>
    <t xml:space="preserve">  V1 = 70 , V2 = 78  </t>
  </si>
  <si>
    <t xml:space="preserve">  Cm = (30/70) + (30/78) + 0.25 = 1.06 Min  </t>
  </si>
  <si>
    <t xml:space="preserve">  Q = 60 * 5.06 * 0.77 * 0.6 / 1.06 = 132.32 M3/HR  </t>
  </si>
  <si>
    <t xml:space="preserve">  재료비 : 25,397 / 132.32 * 1/3 = 63.9  </t>
  </si>
  <si>
    <t xml:space="preserve">  노무비 : 18,852 / 132.32 * 1/3 = 47.4  </t>
  </si>
  <si>
    <t xml:space="preserve">  경 비 : 30,931 / 132.32 * 1/3 = 77.9   </t>
  </si>
  <si>
    <t xml:space="preserve">   녹지대떼붙임 /M2  </t>
  </si>
  <si>
    <t xml:space="preserve">1. 떼구입비 (0.3*0.3*0.3) - 현장도착도  </t>
  </si>
  <si>
    <t xml:space="preserve">  11 매 * 140 * 1.1 = 1,694.0  </t>
  </si>
  <si>
    <t xml:space="preserve">2. 소운반 (지게 L=100M) - 품셈 P277  </t>
  </si>
  <si>
    <t xml:space="preserve">  지게운반 L = 100 M   </t>
  </si>
  <si>
    <t xml:space="preserve">  운반속도 V = 2500 M   </t>
  </si>
  <si>
    <t xml:space="preserve">  H = 1.5 , T = 450  </t>
  </si>
  <si>
    <t xml:space="preserve">  Q = 10 매/회 * N / 11 = 64.94  </t>
  </si>
  <si>
    <t xml:space="preserve">  보통인부: 1 인 * 34,360 / Q = 529.1  </t>
  </si>
  <si>
    <t xml:space="preserve">3. 면고르기 - 품셈 P124   </t>
  </si>
  <si>
    <t xml:space="preserve">  보통인부 0.042 인 * 34,360 = 1,443.1  </t>
  </si>
  <si>
    <t xml:space="preserve">4. 떼 붙 임 - 품셈 P137  </t>
  </si>
  <si>
    <t xml:space="preserve">  보통인부 0.069 인 * 34,360 = 2,370.8  </t>
  </si>
  <si>
    <t xml:space="preserve">5. 작 업 반 장   </t>
  </si>
  <si>
    <t xml:space="preserve">  (0.042 + 0.069) 인 * 57,379 / 37.5 = 169.8  </t>
  </si>
  <si>
    <t xml:space="preserve">   텍솔옹벽 /M3  </t>
  </si>
  <si>
    <t xml:space="preserve"># 연속 장섬유 보강토공법(텍솔공법) - 품셈 P132  </t>
  </si>
  <si>
    <t xml:space="preserve">  굵은모래: 9,000 * 0.45 % * 1.44 = 5,832.0  </t>
  </si>
  <si>
    <t xml:space="preserve">  연속장섬유: (2,500+2,151) * 3.371 = 15,678.5   </t>
  </si>
  <si>
    <t xml:space="preserve">  중 급 기 술 자: 88,216 * 0.088 인 = 7,763.0  </t>
  </si>
  <si>
    <t xml:space="preserve">  작 업 반 장: 57,379 * 0.088 인 = 5,049.3  </t>
  </si>
  <si>
    <t xml:space="preserve">  모 래 분 사 공: 53,370 * 0.177 인 = 9,446.4  </t>
  </si>
  <si>
    <t xml:space="preserve">  특 별 인 부: 50,160 * 0.177 인 = 8,878.3  </t>
  </si>
  <si>
    <t xml:space="preserve">  보 통 인 부: 34,360 * 0.707 인 = 24,292.5  </t>
  </si>
  <si>
    <t xml:space="preserve">  기 계 운 전 사: 47,972 * 0.088 인 = 4,221.5  </t>
  </si>
  <si>
    <t xml:space="preserve">  취부기(25L): 21,618 * 0.707 HR = 15,283.9  </t>
  </si>
  <si>
    <t xml:space="preserve">  공기압축기(740CFM): 36,041 * 0.707 HR = 25,480.9   </t>
  </si>
  <si>
    <t xml:space="preserve">  발전기(50KW): 22,671 * 0.707 HR = 16,028.2  </t>
  </si>
  <si>
    <t xml:space="preserve">  벨트콘베이어(5HP): 1,264 * 0.707 HR = 893.6  </t>
  </si>
  <si>
    <t xml:space="preserve">  물탱크(5500L): 21,786 * 0.707 HR = 15,402.6  </t>
  </si>
  <si>
    <t xml:space="preserve">  타이어로다(1.34M3): 39,137 * 0.707 HR = 27,669.7  </t>
  </si>
  <si>
    <t xml:space="preserve">  고압펌프(200KG/CM2): 23,129 * 0.707 HR = 16,352.2  </t>
  </si>
  <si>
    <t xml:space="preserve">  플레이트콤펙터(1.5TON): 11,779 * 0.707 HR = 8,327.6  </t>
  </si>
  <si>
    <t xml:space="preserve">  실사출기(4nozzle): 5,792 * 0.707 HR = 4,094.9  </t>
  </si>
  <si>
    <t xml:space="preserve">4. 기구손료 (노무비의 3%)   </t>
  </si>
  <si>
    <t xml:space="preserve">  103,334.2 * 0.03 = 3,100.0  </t>
  </si>
  <si>
    <t xml:space="preserve">  50,345.9 * 0.03 = 1,510.3  </t>
  </si>
  <si>
    <r>
      <t>1. 터 파 기 - 품셈 P105</t>
    </r>
    <r>
      <rPr>
        <sz val="9"/>
        <color indexed="8"/>
        <rFont val="한양신명조"/>
        <family val="3"/>
      </rPr>
      <t xml:space="preserve">  </t>
    </r>
  </si>
  <si>
    <t xml:space="preserve">  V = (1.35+0.75) / 2 * 0.3 = 0.32 M3/M  </t>
  </si>
  <si>
    <t xml:space="preserve">  (0.2 + 0.26) / 2 * 34,360 * 0.32 = 2,528.8  </t>
  </si>
  <si>
    <r>
      <t>2. 되 메 우 기 - 품셈 P106</t>
    </r>
    <r>
      <rPr>
        <sz val="9"/>
        <color indexed="8"/>
        <rFont val="한양신명조"/>
        <family val="3"/>
      </rPr>
      <t xml:space="preserve">  </t>
    </r>
  </si>
  <si>
    <t xml:space="preserve">  V2 = V - 0.14 = 0.18 M3/M   </t>
  </si>
  <si>
    <t xml:space="preserve">  0.1 인 * 34,360 * 0.18 = 618.4   </t>
  </si>
  <si>
    <r>
      <t>3. 잔 토 처 리 - 품셈 P106</t>
    </r>
    <r>
      <rPr>
        <sz val="9"/>
        <color indexed="8"/>
        <rFont val="한양신명조"/>
        <family val="3"/>
      </rPr>
      <t xml:space="preserve">  </t>
    </r>
  </si>
  <si>
    <t xml:space="preserve">  0.2 인 * 34,360 * 0.14 = 962.0  </t>
  </si>
  <si>
    <t xml:space="preserve">4. 거푸집 (합판4회-소형)   </t>
  </si>
  <si>
    <t xml:space="preserve">  F = 0.3 * 1 * 2 + 0.1 * 1 = 0.70 M2/M  </t>
  </si>
  <si>
    <t xml:space="preserve">  경 비 0 * 0.7 = 0.0   </t>
  </si>
  <si>
    <t xml:space="preserve">  재료비 7,504 * 0.7 = 5,252.8  </t>
  </si>
  <si>
    <r>
      <t>  노무비 13,061 * 0.7 = 9,142.7</t>
    </r>
    <r>
      <rPr>
        <sz val="9"/>
        <color indexed="8"/>
        <rFont val="한양신명조"/>
        <family val="3"/>
      </rPr>
      <t xml:space="preserve">  </t>
    </r>
  </si>
  <si>
    <r>
      <t>5. 콘크리트 (소형진동기제외)</t>
    </r>
    <r>
      <rPr>
        <sz val="9"/>
        <color indexed="8"/>
        <rFont val="한양신명조"/>
        <family val="3"/>
      </rPr>
      <t xml:space="preserve">  </t>
    </r>
  </si>
  <si>
    <t xml:space="preserve">  타 설: 0.14 * 20,552 = 2,877.2  </t>
  </si>
  <si>
    <t xml:space="preserve">   격자용심줄 /M  </t>
  </si>
  <si>
    <t xml:space="preserve">1. 터 파 기 - 품셈 P105   </t>
  </si>
  <si>
    <t xml:space="preserve">  V = (0.6 + 0.4) / 2 * 0.2 = 0.10 M3/M  </t>
  </si>
  <si>
    <t xml:space="preserve">  경질토사 50%:   </t>
  </si>
  <si>
    <t xml:space="preserve">  0.26 인 * 34,360 * 1.5 * 0.1 * 0.5 = 670.0  </t>
  </si>
  <si>
    <t xml:space="preserve">  풍화암 50%:  </t>
  </si>
  <si>
    <t xml:space="preserve">  인 부: 0.8 인 * 34,360 * 1.5 * 0.1 * 0.5 = 2,061.6  </t>
  </si>
  <si>
    <t xml:space="preserve">  할석공: 1.6 인 * 65,634 * 1.5 * 0.1 * 0.5 = 7,876.0   </t>
  </si>
  <si>
    <t xml:space="preserve">2. 되 메 우 기 - 품셈 P106   </t>
  </si>
  <si>
    <t xml:space="preserve"> V2 = V - (0.2 * 0.2) = 0.06 M3/M  </t>
  </si>
  <si>
    <t xml:space="preserve"> 0.1 인 * 34,360 * 0.06 = 206.1  </t>
  </si>
  <si>
    <t xml:space="preserve">3. 잔 토 처 리  - 품셈 P106  </t>
  </si>
  <si>
    <t xml:space="preserve">  0.2 인 * 34,360 * 0.04 = 274.8  </t>
  </si>
  <si>
    <t xml:space="preserve">4. 거 푸 집 (합판4회 소형)  </t>
  </si>
  <si>
    <t xml:space="preserve">  F = 0.3 * 2 = 0.60 M2/M   </t>
  </si>
  <si>
    <t xml:space="preserve">  경 비 0 * 0.6 = 0.0  </t>
  </si>
  <si>
    <t xml:space="preserve">  재료비 7,504 * 0.6 = 4,502.4  </t>
  </si>
  <si>
    <t xml:space="preserve">  노무비 13,061 * 0.6 = 7,836.6  </t>
  </si>
  <si>
    <t xml:space="preserve">5. 철근가공조립  </t>
  </si>
  <si>
    <t xml:space="preserve">1) 재 료 비 (φ10㎜)   </t>
  </si>
  <si>
    <t xml:space="preserve">   3 * 255,000 / 1000 = 765.0  </t>
  </si>
  <si>
    <t xml:space="preserve">2) 가공조립 (간단)  </t>
  </si>
  <si>
    <t xml:space="preserve">   재료비 2,750 / 1000 * 3 = 8.2  </t>
  </si>
  <si>
    <t xml:space="preserve">   노무비 281,547 / 1000 * 3 = 844.6  </t>
  </si>
  <si>
    <t xml:space="preserve">6. 콘크리트 (25-180-8 소형)  </t>
  </si>
  <si>
    <t xml:space="preserve">1) 재료비(레미콘)  </t>
  </si>
  <si>
    <t xml:space="preserve">   0.06 * 36,963.6 = 2,217.8  </t>
  </si>
  <si>
    <t xml:space="preserve">2) 운반 (지게) - 품셈 P270  </t>
  </si>
  <si>
    <t xml:space="preserve">   N = 2000 * 450 / (120 * 60 + 2000 * 2) = 80.36  </t>
  </si>
  <si>
    <t xml:space="preserve">   Q = 50 * 80.36 / 2300 = 1.75 M3/인  </t>
  </si>
  <si>
    <t xml:space="preserve">   노무비  34,360 / 1.75 * 0.06 = 1,178.0   </t>
  </si>
  <si>
    <t xml:space="preserve">3) 타 설  0.06 * 20,552 = 1,233.1  </t>
  </si>
  <si>
    <t xml:space="preserve">산   출   근   거  </t>
  </si>
  <si>
    <t>경   비</t>
  </si>
  <si>
    <t>합   계</t>
  </si>
  <si>
    <t>재 료 비</t>
  </si>
  <si>
    <t>노 무 비</t>
  </si>
  <si>
    <t xml:space="preserve">   암절개면보호식재공  T=10cm /M2   </t>
  </si>
  <si>
    <t xml:space="preserve">◈ 녹 생 토 T=10Cm / M2 - 품셈 P153  </t>
  </si>
  <si>
    <t xml:space="preserve">1. 앵커핀 및 착지핀홀 천공  </t>
  </si>
  <si>
    <t xml:space="preserve">1) 기계사용료 (발전기 50 KW)  </t>
  </si>
  <si>
    <t xml:space="preserve">   재료비 7,999 * 0.019 시간 = 151.9  </t>
  </si>
  <si>
    <t xml:space="preserve">   노무비 9,994 * 0.019 시간 = 189.8  </t>
  </si>
  <si>
    <t xml:space="preserve">   경 비 4,678 * 0.019 시간 = 88.8  </t>
  </si>
  <si>
    <t xml:space="preserve">2) 인 건 비  </t>
  </si>
  <si>
    <t xml:space="preserve">   착 암 공 52,818 * 0.012 인 = 633.8  </t>
  </si>
  <si>
    <t xml:space="preserve">   보통인부 34,360 * 0.012 인 = 412.3  </t>
  </si>
  <si>
    <t xml:space="preserve">3) 핸드드릴 및 빗트손료 (인건비의 2.5 %)  </t>
  </si>
  <si>
    <t xml:space="preserve">   1,235.9 * 0.25 = 308.9  </t>
  </si>
  <si>
    <t xml:space="preserve">2. 앵커핀 및 착지핀 설치  </t>
  </si>
  <si>
    <t xml:space="preserve">1) 앵커핀 (D=19 L = 50Cm)  </t>
  </si>
  <si>
    <t xml:space="preserve">   500 * 0.23 개 = 115.0  </t>
  </si>
  <si>
    <t xml:space="preserve">2) 착지핀 (D=16 L = 35Cm)  </t>
  </si>
  <si>
    <t xml:space="preserve">   500 * 0.5 개 = 250.0  </t>
  </si>
  <si>
    <t xml:space="preserve">3) 인 건 비   </t>
  </si>
  <si>
    <t xml:space="preserve">   특별인부 50,160 * 0.006 인 = 300.9  </t>
  </si>
  <si>
    <t xml:space="preserve">   보통인부 34,360 * 0.006 인 = 206.1  </t>
  </si>
  <si>
    <t xml:space="preserve">3. 부착망 설치  </t>
  </si>
  <si>
    <t xml:space="preserve">1) 부착망 (D=3.2, 58*58 PVC 코팅)  </t>
  </si>
  <si>
    <t xml:space="preserve">   3,260 * 1.3 M2 = 4,238.0  </t>
  </si>
  <si>
    <t xml:space="preserve">2) 철선 (#8, PVC 코팅)  </t>
  </si>
  <si>
    <t xml:space="preserve">   450 * 1.3 M = 585.0  </t>
  </si>
  <si>
    <t xml:space="preserve">3) 인 건 비  </t>
  </si>
  <si>
    <t xml:space="preserve">   작업반장 57,379 * 0.005 인 = 286.8  </t>
  </si>
  <si>
    <t xml:space="preserve">   특별인부 50,160 * 0.02 인 = 1,003.2  </t>
  </si>
  <si>
    <t xml:space="preserve">   보통인부 34,360 * 0.02 인 = 687.2   </t>
  </si>
  <si>
    <t xml:space="preserve">4. 취 부 공  </t>
  </si>
  <si>
    <t xml:space="preserve">1) 녹생토 (암절면용)   </t>
  </si>
  <si>
    <t xml:space="preserve">   59,500 * 0.11 M3 = 6,545.0  </t>
  </si>
  <si>
    <t xml:space="preserve">2) 종자 (잔디혼합종자)  </t>
  </si>
  <si>
    <t xml:space="preserve">   40,000 / 1000 * 120 g = 4,800.0  </t>
  </si>
  <si>
    <t xml:space="preserve">3) 취부기 (25L  </t>
  </si>
  <si>
    <t xml:space="preserve">   21,618 * 0.08 = 1,729.4  </t>
  </si>
  <si>
    <t xml:space="preserve">4) 공기압축기 (21M3/MIN)  </t>
  </si>
  <si>
    <t xml:space="preserve">   재료비 16,362 * 0.08 = 1,308.9  </t>
  </si>
  <si>
    <t xml:space="preserve">   노무비 11,774 * 0.08 = 941.9  </t>
  </si>
  <si>
    <t xml:space="preserve">   경 비 7,905 * 0.08 = 632.4  </t>
  </si>
  <si>
    <t xml:space="preserve">5) 발전기 (50KW)  </t>
  </si>
  <si>
    <t xml:space="preserve">   재료비 7,999 * 0.08 = 639.9  </t>
  </si>
  <si>
    <t xml:space="preserve">   노무비 9,994 * 0.08 = 799.5  </t>
  </si>
  <si>
    <t xml:space="preserve">   경 비 4,678 * 0.08 = 374.2  </t>
  </si>
  <si>
    <t xml:space="preserve">6) 트럭탑재형 크레인 (5톤)  </t>
  </si>
  <si>
    <t xml:space="preserve">   재료비 3,878 * 0.09 = 349.0  </t>
  </si>
  <si>
    <t xml:space="preserve">   노무비 11,173 * 0.09 = 1,005.5  </t>
  </si>
  <si>
    <t xml:space="preserve">   경 비 3,344 * 0.09 = 300.9  </t>
  </si>
  <si>
    <t xml:space="preserve">7) 물탱크 (5500L)  </t>
  </si>
  <si>
    <t xml:space="preserve">   재료비 6,850 * 0.08 = 548.0  </t>
  </si>
  <si>
    <t xml:space="preserve">   노무비 11,173 * 0.08 = 893.8   </t>
  </si>
  <si>
    <t xml:space="preserve">   경 비 3,763 * 0.08 = 301.0  </t>
  </si>
  <si>
    <t xml:space="preserve">8) 덤프 (6TON)  </t>
  </si>
  <si>
    <t xml:space="preserve">   재료비 7,781 * 0.08 = 622.4   </t>
  </si>
  <si>
    <t xml:space="preserve">   노무비 11,173 * 0.08 = 893.8  </t>
  </si>
  <si>
    <t xml:space="preserve">   경 비 6,008 * 0.08 = 480.6   </t>
  </si>
  <si>
    <t xml:space="preserve">9) 인 건 비  </t>
  </si>
  <si>
    <t xml:space="preserve">   작업반장 57,379 * 0.008 인 = 459.0  </t>
  </si>
  <si>
    <t xml:space="preserve">   특별인부 50,160 * 0.035 인 = 1,755.6  </t>
  </si>
  <si>
    <t xml:space="preserve">   보통인부 34,360 * 0.070 인 = 2,405.2  </t>
  </si>
  <si>
    <t xml:space="preserve">   기 계 공 46,967 * 0.008 인 = 375.7  </t>
  </si>
  <si>
    <t xml:space="preserve">  20,153.1 * 0.03 = 604.5  </t>
  </si>
  <si>
    <t xml:space="preserve">6. 기구손료 (노무비의 2%)  </t>
  </si>
  <si>
    <t xml:space="preserve">  13,250.1 * 0.02 = 265.0  </t>
  </si>
  <si>
    <t xml:space="preserve">   암절개면보호식재공  T=15cm /M2  </t>
  </si>
  <si>
    <t xml:space="preserve">◈ 녹 생 토 T=15Cm / M2 - 품셈 P153   </t>
  </si>
  <si>
    <t xml:space="preserve">   재료비 7,999 * 0.026 시간 = 207.9   </t>
  </si>
  <si>
    <t xml:space="preserve">   노무비 9,994 * 0.026 시간 = 259.8  </t>
  </si>
  <si>
    <t xml:space="preserve">   경 비 4,678 * 0.026 시간 = 121.6  </t>
  </si>
  <si>
    <t xml:space="preserve">   착 암 공 52,818 * 0.016 인 = 845.0  </t>
  </si>
  <si>
    <t xml:space="preserve">   보통인부 34,360 * 0.016 인 = 549.7  </t>
  </si>
  <si>
    <t xml:space="preserve">   1,654.5 * 0.25 = 413.6   </t>
  </si>
  <si>
    <t xml:space="preserve">2. 앵커핀 및 착지핀 설치   </t>
  </si>
  <si>
    <t xml:space="preserve">   500 * 0.46 개 = 230.0  </t>
  </si>
  <si>
    <t xml:space="preserve">   특별인부 50,160 * 0.008 인 = 401.2  </t>
  </si>
  <si>
    <t xml:space="preserve">   보통인부 34,360 * 0.008 인 = 274.8  </t>
  </si>
  <si>
    <t xml:space="preserve">   450 * 1.7 M = 765.0  </t>
  </si>
  <si>
    <t xml:space="preserve">   보통인부 34,360 * 0.02 인 = 687.2  </t>
  </si>
  <si>
    <t xml:space="preserve">1) 녹생토 (암절면용)  </t>
  </si>
  <si>
    <t xml:space="preserve">   59,500 * 0.165 M3 = 9,817.5  </t>
  </si>
  <si>
    <t xml:space="preserve">   40,000 / 1000 * 180 g = 7,200.0   </t>
  </si>
  <si>
    <t xml:space="preserve">3) 취부기 (25L)  </t>
  </si>
  <si>
    <t xml:space="preserve">   21,618 * 0.10 = 2,161.8  </t>
  </si>
  <si>
    <t xml:space="preserve">   재료비 16,362 * 0.10 = 1,636.2  </t>
  </si>
  <si>
    <t xml:space="preserve">   노무비 11,774 * 0.10 = 1,177.4  </t>
  </si>
  <si>
    <t xml:space="preserve">   경 비 7,905 * 0.10 = 790.5  </t>
  </si>
  <si>
    <t xml:space="preserve">   재료비 7,999 * 0.10 = 799.9  </t>
  </si>
  <si>
    <t xml:space="preserve">   노무비 9,994 * 0.10 = 999.4  </t>
  </si>
  <si>
    <t xml:space="preserve">   경 비 4,678 * 0.10 = 467.8  </t>
  </si>
  <si>
    <t xml:space="preserve">6) 트럭탑재형 크레인 (5톤)   </t>
  </si>
  <si>
    <t xml:space="preserve">   재료비 3,878 * 0.12 = 465.3  </t>
  </si>
  <si>
    <t xml:space="preserve">   노무비 11,173 * 0.12 = 1,340.7  </t>
  </si>
  <si>
    <t xml:space="preserve">   경 비 3,344 * 0.12 = 401.2  </t>
  </si>
  <si>
    <t xml:space="preserve">   재료비 6,850 * 0.10 = 685.0  </t>
  </si>
  <si>
    <t xml:space="preserve">   노무비 11,173 * 0.10 = 1,117.3  </t>
  </si>
  <si>
    <t xml:space="preserve">   경 비 3,763 * 0.10 = 376.3  </t>
  </si>
  <si>
    <t xml:space="preserve">   재료비 7,781 * 0.10 = 778.1  </t>
  </si>
  <si>
    <t xml:space="preserve">   경 비 6,008 * 0.10 = 600.8  </t>
  </si>
  <si>
    <t xml:space="preserve">   작업반장 57,379 * 0.011 인 = 631.1  </t>
  </si>
  <si>
    <t xml:space="preserve">   특별인부 50,160 * 0.046 인 = 2,307.3  </t>
  </si>
  <si>
    <t xml:space="preserve">   보통인부 34,360 * 0.093 인 = 3,195.4  </t>
  </si>
  <si>
    <t xml:space="preserve">   기 계 공 46,967 * 0.011 인 = 516.6  </t>
  </si>
  <si>
    <t xml:space="preserve">  27,072.9 * 0.03 = 812.1  </t>
  </si>
  <si>
    <t xml:space="preserve">  16,710.2 * 0.02 = 334.2  </t>
  </si>
  <si>
    <t xml:space="preserve">   줄떼 /M2  </t>
  </si>
  <si>
    <t xml:space="preserve"># 줄 떼 - 품셈 P137  </t>
  </si>
  <si>
    <t xml:space="preserve">1. 소 운 반 - 품셈 P277   </t>
  </si>
  <si>
    <t xml:space="preserve">  지게운반 D = 100 M , q0 = 30 매   </t>
  </si>
  <si>
    <t xml:space="preserve">  Q = q0 * N / 11 = 180.49 M2/일  </t>
  </si>
  <si>
    <t xml:space="preserve">  보통인부: 34,360 / Q * 1 인 * 1.1 매/M2 = 209.4  </t>
  </si>
  <si>
    <t xml:space="preserve">2. 떼 붙 임 - 품셈 P137  </t>
  </si>
  <si>
    <t xml:space="preserve">  보통인부: (6.2 + 7.6) / 2 / 100 * 34,360 = 2,370.8  </t>
  </si>
  <si>
    <t xml:space="preserve">3. 떼구입비 - 0.3X0.3 (10% 할증)  </t>
  </si>
  <si>
    <t xml:space="preserve">  11 매 * 140 * 1.1 / 3 = 564.6  </t>
  </si>
  <si>
    <t xml:space="preserve">4. 면고르기 - 품셈 P125  </t>
  </si>
  <si>
    <t xml:space="preserve">  보통인부  </t>
  </si>
  <si>
    <t xml:space="preserve">  (0.19 + 0.24) / 2 인 * 34,360 / 10 M2 = 738.7  </t>
  </si>
  <si>
    <t xml:space="preserve">5. 작업반장  </t>
  </si>
  <si>
    <t xml:space="preserve">  (0.19 + 0.24) * 1 / 37.5 * 57,379 / 10 M2 = 65.7  </t>
  </si>
  <si>
    <r>
      <t># 평떼 - 품셈 P137</t>
    </r>
    <r>
      <rPr>
        <sz val="9"/>
        <color indexed="8"/>
        <rFont val="한양신명조"/>
        <family val="3"/>
      </rPr>
      <t xml:space="preserve">  </t>
    </r>
  </si>
  <si>
    <r>
      <t>1. 소운반 - 품셈 P277</t>
    </r>
    <r>
      <rPr>
        <sz val="9"/>
        <color indexed="8"/>
        <rFont val="한양신명조"/>
        <family val="3"/>
      </rPr>
      <t xml:space="preserve">  </t>
    </r>
  </si>
  <si>
    <t xml:space="preserve">  지게운반 D=100 M , q0 = 10 매  </t>
  </si>
  <si>
    <t xml:space="preserve">  Q = q0 * N / 11 매 = 60.16 M2/일  </t>
  </si>
  <si>
    <t xml:space="preserve">  보통인부 34,360 / Q * 1 인 * 1.1 매/M2 = 628.2  </t>
  </si>
  <si>
    <r>
      <t>2. 떼붙임 - 품셈 P137</t>
    </r>
    <r>
      <rPr>
        <sz val="9"/>
        <color indexed="8"/>
        <rFont val="한양신명조"/>
        <family val="3"/>
      </rPr>
      <t xml:space="preserve">  </t>
    </r>
  </si>
  <si>
    <t xml:space="preserve">  보통인부 6.9 * 34,360 / 100 = 2,370.8  </t>
  </si>
  <si>
    <r>
      <t>3. 떼꼬치 (1인 1일 3000개 제작) - 품셈 P137</t>
    </r>
    <r>
      <rPr>
        <sz val="9"/>
        <color indexed="8"/>
        <rFont val="한양신명조"/>
        <family val="3"/>
      </rPr>
      <t xml:space="preserve">  </t>
    </r>
  </si>
  <si>
    <t xml:space="preserve">  M2당 22본 소요  </t>
  </si>
  <si>
    <t xml:space="preserve">  보통인부 34,360 * 22 본 / 3000 본 = 251.9  </t>
  </si>
  <si>
    <r>
      <t>4. 떼구입비 - 0.3X0.3X0.03 (10% 할증)</t>
    </r>
    <r>
      <rPr>
        <sz val="9"/>
        <color indexed="8"/>
        <rFont val="한양신명조"/>
        <family val="3"/>
      </rPr>
      <t xml:space="preserve">  </t>
    </r>
  </si>
  <si>
    <t xml:space="preserve">  11 매 * 270 * 1.1 = 3,267.0  </t>
  </si>
  <si>
    <r>
      <t>5. 면고르기 - 품셈 P124</t>
    </r>
    <r>
      <rPr>
        <sz val="9"/>
        <color indexed="8"/>
        <rFont val="한양신명조"/>
        <family val="3"/>
      </rPr>
      <t xml:space="preserve">  </t>
    </r>
  </si>
  <si>
    <t xml:space="preserve">  보통인부: 0.42 인 * 34,360 / 10 M2 = 1,443.1  </t>
  </si>
  <si>
    <t xml:space="preserve">6. 작업반장  </t>
  </si>
  <si>
    <t xml:space="preserve">  0.42 * 1 / 37.5 * 57,379 / 10 M2 = 64.2  </t>
  </si>
  <si>
    <t xml:space="preserve">산   출   근   거  </t>
  </si>
  <si>
    <t>재 료 비</t>
  </si>
  <si>
    <t>노 무 비</t>
  </si>
  <si>
    <t>경   비</t>
  </si>
  <si>
    <t>합   계</t>
  </si>
  <si>
    <t xml:space="preserve">다) 소운반 (직고 5M지게) - 9-1 </t>
  </si>
  <si>
    <t>  비료(복합비료): 10 KG / 100 * 7,600 / 25 KG/포 = 30.4</t>
  </si>
  <si>
    <t>  접착재(토양응고재): 12.5 KG / 100 M2 * 24,000 = 3,000.0</t>
  </si>
  <si>
    <t>  N = (450 * 2,500) / (120 * 100 + 2,500 * 1.5) = 71.43 회/일</t>
  </si>
  <si>
    <r>
      <t xml:space="preserve">   격자블럭기초 /M </t>
    </r>
    <r>
      <rPr>
        <b/>
        <sz val="10"/>
        <color indexed="8"/>
        <rFont val="한양신명조"/>
        <family val="3"/>
      </rPr>
      <t xml:space="preserve">  </t>
    </r>
  </si>
  <si>
    <r>
      <t xml:space="preserve">   평떼 /M2 </t>
    </r>
    <r>
      <rPr>
        <b/>
        <sz val="10"/>
        <color indexed="8"/>
        <rFont val="한양신명조"/>
        <family val="3"/>
      </rPr>
      <t xml:space="preserve">  </t>
    </r>
  </si>
  <si>
    <t>  N = (450 * 2500 ) / (120 * 100 + 2500 * 2) = 66.18 회/일</t>
  </si>
  <si>
    <t>  N = (450 * 2500) / (120 * 100 + 2500 * 2) = 66.18 회/일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</si>
</sst>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7">
    <font>
      <sz val="11"/>
      <name val="굴림체"/>
      <family val="0"/>
    </font>
    <font>
      <sz val="9"/>
      <color indexed="8"/>
      <name val="한양신명조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sz val="8"/>
      <name val="굴림체"/>
      <family val="3"/>
    </font>
    <font>
      <b/>
      <sz val="10"/>
      <color indexed="8"/>
      <name val="굴림체"/>
      <family val="3"/>
    </font>
    <font>
      <b/>
      <sz val="10"/>
      <color indexed="8"/>
      <name val="한양신명조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justify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41" fontId="3" fillId="0" borderId="4" xfId="17" applyFont="1" applyBorder="1" applyAlignment="1">
      <alignment horizontal="right" vertical="center" wrapText="1"/>
    </xf>
    <xf numFmtId="179" fontId="2" fillId="0" borderId="4" xfId="0" applyNumberFormat="1" applyFont="1" applyFill="1" applyBorder="1" applyAlignment="1">
      <alignment horizontal="right" vertical="center" wrapText="1"/>
    </xf>
    <xf numFmtId="41" fontId="3" fillId="0" borderId="4" xfId="17" applyFont="1" applyFill="1" applyBorder="1" applyAlignment="1">
      <alignment horizontal="right" vertical="center" wrapText="1"/>
    </xf>
    <xf numFmtId="179" fontId="2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45.50390625" style="0" customWidth="1"/>
    <col min="3" max="3" width="11.125" style="0" bestFit="1" customWidth="1"/>
    <col min="5" max="5" width="11.125" style="0" bestFit="1" customWidth="1"/>
  </cols>
  <sheetData>
    <row r="1" spans="1:5" ht="22.5" customHeight="1">
      <c r="A1" s="5" t="s">
        <v>331</v>
      </c>
      <c r="B1" s="5" t="s">
        <v>332</v>
      </c>
      <c r="C1" s="5" t="s">
        <v>333</v>
      </c>
      <c r="D1" s="5" t="s">
        <v>334</v>
      </c>
      <c r="E1" s="5" t="s">
        <v>335</v>
      </c>
    </row>
    <row r="2" spans="1:5" ht="22.5" customHeight="1">
      <c r="A2" s="6" t="s">
        <v>0</v>
      </c>
      <c r="B2" s="7"/>
      <c r="C2" s="7" t="s">
        <v>0</v>
      </c>
      <c r="D2" s="7"/>
      <c r="E2" s="7"/>
    </row>
    <row r="3" spans="1:5" ht="22.5" customHeight="1">
      <c r="A3" s="8" t="s">
        <v>3</v>
      </c>
      <c r="B3" s="7"/>
      <c r="C3" s="7"/>
      <c r="D3" s="7"/>
      <c r="E3" s="7"/>
    </row>
    <row r="4" spans="1:5" ht="22.5" customHeight="1">
      <c r="A4" s="6" t="s">
        <v>0</v>
      </c>
      <c r="B4" s="7"/>
      <c r="C4" s="7" t="s">
        <v>0</v>
      </c>
      <c r="D4" s="7"/>
      <c r="E4" s="7"/>
    </row>
    <row r="5" spans="1:5" ht="22.5" customHeight="1">
      <c r="A5" s="6" t="s">
        <v>4</v>
      </c>
      <c r="B5" s="7"/>
      <c r="C5" s="7" t="s">
        <v>0</v>
      </c>
      <c r="D5" s="7"/>
      <c r="E5" s="7"/>
    </row>
    <row r="6" spans="1:5" ht="22.5" customHeight="1">
      <c r="A6" s="6" t="s">
        <v>5</v>
      </c>
      <c r="B6" s="7"/>
      <c r="C6" s="7">
        <v>5497.6</v>
      </c>
      <c r="D6" s="7"/>
      <c r="E6" s="7"/>
    </row>
    <row r="7" spans="1:5" ht="22.5" customHeight="1">
      <c r="A7" s="6" t="s">
        <v>6</v>
      </c>
      <c r="B7" s="7"/>
      <c r="C7" s="7" t="s">
        <v>0</v>
      </c>
      <c r="D7" s="7"/>
      <c r="E7" s="7"/>
    </row>
    <row r="8" spans="1:5" ht="22.5" customHeight="1">
      <c r="A8" s="6" t="s">
        <v>7</v>
      </c>
      <c r="B8" s="7"/>
      <c r="C8" s="7" t="s">
        <v>0</v>
      </c>
      <c r="D8" s="7"/>
      <c r="E8" s="7"/>
    </row>
    <row r="9" spans="1:5" ht="22.5" customHeight="1">
      <c r="A9" s="6" t="s">
        <v>8</v>
      </c>
      <c r="B9" s="7"/>
      <c r="C9" s="7" t="s">
        <v>0</v>
      </c>
      <c r="D9" s="7"/>
      <c r="E9" s="7"/>
    </row>
    <row r="10" spans="1:5" ht="22.5" customHeight="1">
      <c r="A10" s="6" t="s">
        <v>9</v>
      </c>
      <c r="B10" s="7"/>
      <c r="C10" s="7"/>
      <c r="D10" s="7"/>
      <c r="E10" s="7"/>
    </row>
    <row r="11" spans="1:5" ht="22.5" customHeight="1">
      <c r="A11" s="6" t="s">
        <v>10</v>
      </c>
      <c r="B11" s="7"/>
      <c r="C11" s="7">
        <v>8600.7</v>
      </c>
      <c r="D11" s="7"/>
      <c r="E11" s="7"/>
    </row>
    <row r="12" spans="1:5" ht="22.5" customHeight="1">
      <c r="A12" s="6" t="s">
        <v>336</v>
      </c>
      <c r="B12" s="7"/>
      <c r="C12" s="7"/>
      <c r="D12" s="7"/>
      <c r="E12" s="7"/>
    </row>
    <row r="13" spans="1:5" ht="22.5" customHeight="1">
      <c r="A13" s="6" t="s">
        <v>11</v>
      </c>
      <c r="B13" s="7"/>
      <c r="C13" s="7" t="s">
        <v>0</v>
      </c>
      <c r="D13" s="7"/>
      <c r="E13" s="7"/>
    </row>
    <row r="14" spans="1:5" ht="22.5" customHeight="1">
      <c r="A14" s="6" t="s">
        <v>12</v>
      </c>
      <c r="B14" s="7"/>
      <c r="C14" s="7" t="s">
        <v>0</v>
      </c>
      <c r="D14" s="7"/>
      <c r="E14" s="7"/>
    </row>
    <row r="15" spans="1:5" ht="22.5" customHeight="1">
      <c r="A15" s="6" t="s">
        <v>13</v>
      </c>
      <c r="B15" s="7"/>
      <c r="C15" s="7">
        <v>8065.7</v>
      </c>
      <c r="D15" s="7"/>
      <c r="E15" s="7"/>
    </row>
    <row r="16" spans="1:5" ht="22.5" customHeight="1">
      <c r="A16" s="5" t="s">
        <v>14</v>
      </c>
      <c r="B16" s="7"/>
      <c r="C16" s="18">
        <f>SUM(C6:C15)</f>
        <v>22164</v>
      </c>
      <c r="D16" s="7"/>
      <c r="E16" s="7"/>
    </row>
    <row r="17" spans="1:5" ht="22.5" customHeight="1">
      <c r="A17" s="6" t="s">
        <v>0</v>
      </c>
      <c r="B17" s="7"/>
      <c r="C17" s="7" t="s">
        <v>0</v>
      </c>
      <c r="D17" s="7"/>
      <c r="E17" s="7"/>
    </row>
    <row r="18" spans="1:5" ht="22.5" customHeight="1">
      <c r="A18" s="6" t="s">
        <v>2</v>
      </c>
      <c r="B18" s="7"/>
      <c r="C18" s="15">
        <f>INT(C16)</f>
        <v>22164</v>
      </c>
      <c r="D18" s="15"/>
      <c r="E18" s="15">
        <f>SUM(C18:D18)</f>
        <v>22164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45.375" style="0" customWidth="1"/>
  </cols>
  <sheetData>
    <row r="1" spans="1:5" s="10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10" customFormat="1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s="10" customFormat="1" ht="22.5" customHeight="1">
      <c r="A3" s="8" t="s">
        <v>159</v>
      </c>
      <c r="B3" s="7"/>
      <c r="C3" s="7"/>
      <c r="D3" s="7"/>
      <c r="E3" s="7"/>
    </row>
    <row r="4" spans="1:5" s="10" customFormat="1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s="10" customFormat="1" ht="22.5" customHeight="1">
      <c r="A5" s="6" t="s">
        <v>160</v>
      </c>
      <c r="B5" s="7" t="s">
        <v>0</v>
      </c>
      <c r="C5" s="7" t="s">
        <v>0</v>
      </c>
      <c r="D5" s="7" t="s">
        <v>0</v>
      </c>
      <c r="E5" s="7" t="s">
        <v>0</v>
      </c>
    </row>
    <row r="6" spans="1:5" s="10" customFormat="1" ht="22.5" customHeight="1">
      <c r="A6" s="6" t="s">
        <v>161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s="10" customFormat="1" ht="22.5" customHeight="1">
      <c r="A7" s="6" t="s">
        <v>162</v>
      </c>
      <c r="B7" s="7" t="s">
        <v>0</v>
      </c>
      <c r="C7" s="7" t="s">
        <v>0</v>
      </c>
      <c r="D7" s="7" t="s">
        <v>0</v>
      </c>
      <c r="E7" s="7" t="s">
        <v>0</v>
      </c>
    </row>
    <row r="8" spans="1:5" s="10" customFormat="1" ht="22.5" customHeight="1">
      <c r="A8" s="6" t="s">
        <v>163</v>
      </c>
      <c r="B8" s="7" t="s">
        <v>0</v>
      </c>
      <c r="C8" s="7">
        <v>670</v>
      </c>
      <c r="D8" s="7" t="s">
        <v>0</v>
      </c>
      <c r="E8" s="7" t="s">
        <v>0</v>
      </c>
    </row>
    <row r="9" spans="1:5" s="10" customFormat="1" ht="22.5" customHeight="1">
      <c r="A9" s="6" t="s">
        <v>164</v>
      </c>
      <c r="B9" s="7" t="s">
        <v>0</v>
      </c>
      <c r="C9" s="7" t="s">
        <v>0</v>
      </c>
      <c r="D9" s="7" t="s">
        <v>0</v>
      </c>
      <c r="E9" s="7" t="s">
        <v>0</v>
      </c>
    </row>
    <row r="10" spans="1:5" s="10" customFormat="1" ht="22.5" customHeight="1">
      <c r="A10" s="6" t="s">
        <v>165</v>
      </c>
      <c r="B10" s="7" t="s">
        <v>0</v>
      </c>
      <c r="C10" s="7">
        <v>2061</v>
      </c>
      <c r="D10" s="7" t="s">
        <v>0</v>
      </c>
      <c r="E10" s="7" t="s">
        <v>0</v>
      </c>
    </row>
    <row r="11" spans="1:5" s="10" customFormat="1" ht="22.5" customHeight="1">
      <c r="A11" s="6" t="s">
        <v>166</v>
      </c>
      <c r="B11" s="7" t="s">
        <v>0</v>
      </c>
      <c r="C11" s="7">
        <v>7876</v>
      </c>
      <c r="D11" s="7" t="s">
        <v>0</v>
      </c>
      <c r="E11" s="7" t="s">
        <v>0</v>
      </c>
    </row>
    <row r="12" spans="1:5" s="10" customFormat="1" ht="22.5" customHeight="1">
      <c r="A12" s="5" t="s">
        <v>15</v>
      </c>
      <c r="B12" s="7"/>
      <c r="C12" s="7">
        <f>SUM(C8:C11)</f>
        <v>10607</v>
      </c>
      <c r="D12" s="7"/>
      <c r="E12" s="7" t="s">
        <v>0</v>
      </c>
    </row>
    <row r="13" spans="1:5" s="10" customFormat="1" ht="22.5" customHeight="1">
      <c r="A13" s="6" t="s">
        <v>0</v>
      </c>
      <c r="B13" s="7"/>
      <c r="C13" s="7" t="s">
        <v>0</v>
      </c>
      <c r="D13" s="7" t="s">
        <v>0</v>
      </c>
      <c r="E13" s="7" t="s">
        <v>0</v>
      </c>
    </row>
    <row r="14" spans="1:5" s="10" customFormat="1" ht="22.5" customHeight="1">
      <c r="A14" s="6" t="s">
        <v>167</v>
      </c>
      <c r="B14" s="7"/>
      <c r="C14" s="7" t="s">
        <v>0</v>
      </c>
      <c r="D14" s="7"/>
      <c r="E14" s="7" t="s">
        <v>0</v>
      </c>
    </row>
    <row r="15" spans="1:5" s="10" customFormat="1" ht="22.5" customHeight="1">
      <c r="A15" s="6" t="s">
        <v>168</v>
      </c>
      <c r="B15" s="7"/>
      <c r="C15" s="7" t="s">
        <v>0</v>
      </c>
      <c r="D15" s="7"/>
      <c r="E15" s="7" t="s">
        <v>0</v>
      </c>
    </row>
    <row r="16" spans="1:5" s="10" customFormat="1" ht="22.5" customHeight="1">
      <c r="A16" s="6" t="s">
        <v>169</v>
      </c>
      <c r="B16" s="7"/>
      <c r="C16" s="7">
        <v>206.1</v>
      </c>
      <c r="D16" s="7"/>
      <c r="E16" s="7" t="s">
        <v>0</v>
      </c>
    </row>
    <row r="17" spans="1:5" s="10" customFormat="1" ht="22.5" customHeight="1">
      <c r="A17" s="5" t="s">
        <v>15</v>
      </c>
      <c r="B17" s="7"/>
      <c r="C17" s="7">
        <f>C16</f>
        <v>206.1</v>
      </c>
      <c r="D17" s="7"/>
      <c r="E17" s="7" t="s">
        <v>0</v>
      </c>
    </row>
    <row r="18" spans="1:5" s="10" customFormat="1" ht="22.5" customHeight="1">
      <c r="A18" s="6" t="s">
        <v>0</v>
      </c>
      <c r="B18" s="7"/>
      <c r="C18" s="7" t="s">
        <v>0</v>
      </c>
      <c r="D18" s="7"/>
      <c r="E18" s="7" t="s">
        <v>0</v>
      </c>
    </row>
    <row r="19" spans="1:5" s="10" customFormat="1" ht="22.5" customHeight="1">
      <c r="A19" s="6" t="s">
        <v>170</v>
      </c>
      <c r="B19" s="7"/>
      <c r="C19" s="7" t="s">
        <v>0</v>
      </c>
      <c r="D19" s="7"/>
      <c r="E19" s="7" t="s">
        <v>0</v>
      </c>
    </row>
    <row r="20" spans="1:5" s="10" customFormat="1" ht="22.5" customHeight="1">
      <c r="A20" s="6" t="s">
        <v>171</v>
      </c>
      <c r="B20" s="7"/>
      <c r="C20" s="7">
        <v>274.8</v>
      </c>
      <c r="D20" s="7"/>
      <c r="E20" s="7" t="s">
        <v>0</v>
      </c>
    </row>
    <row r="21" spans="1:5" s="10" customFormat="1" ht="22.5" customHeight="1">
      <c r="A21" s="5" t="s">
        <v>15</v>
      </c>
      <c r="B21" s="7"/>
      <c r="C21" s="7">
        <f>C20</f>
        <v>274.8</v>
      </c>
      <c r="D21" s="7"/>
      <c r="E21" s="7" t="s">
        <v>0</v>
      </c>
    </row>
    <row r="22" spans="1:5" s="10" customFormat="1" ht="22.5" customHeight="1">
      <c r="A22" s="6" t="s">
        <v>0</v>
      </c>
      <c r="B22" s="7"/>
      <c r="C22" s="7" t="s">
        <v>0</v>
      </c>
      <c r="D22" s="7"/>
      <c r="E22" s="7" t="s">
        <v>0</v>
      </c>
    </row>
    <row r="23" spans="1:5" s="10" customFormat="1" ht="22.5" customHeight="1">
      <c r="A23" s="6" t="s">
        <v>172</v>
      </c>
      <c r="B23" s="7" t="s">
        <v>0</v>
      </c>
      <c r="C23" s="7" t="s">
        <v>0</v>
      </c>
      <c r="D23" s="7"/>
      <c r="E23" s="7" t="s">
        <v>0</v>
      </c>
    </row>
    <row r="24" spans="1:5" s="10" customFormat="1" ht="22.5" customHeight="1">
      <c r="A24" s="6" t="s">
        <v>173</v>
      </c>
      <c r="B24" s="7" t="s">
        <v>0</v>
      </c>
      <c r="C24" s="7" t="s">
        <v>0</v>
      </c>
      <c r="D24" s="7" t="s">
        <v>0</v>
      </c>
      <c r="E24" s="7" t="s">
        <v>0</v>
      </c>
    </row>
    <row r="25" spans="1:5" s="10" customFormat="1" ht="22.5" customHeight="1">
      <c r="A25" s="6" t="s">
        <v>174</v>
      </c>
      <c r="B25" s="7" t="s">
        <v>0</v>
      </c>
      <c r="C25" s="7" t="s">
        <v>0</v>
      </c>
      <c r="D25" s="7" t="s">
        <v>0</v>
      </c>
      <c r="E25" s="7" t="s">
        <v>0</v>
      </c>
    </row>
    <row r="26" spans="1:5" s="10" customFormat="1" ht="22.5" customHeight="1">
      <c r="A26" s="6" t="s">
        <v>175</v>
      </c>
      <c r="B26" s="7">
        <v>4502.4</v>
      </c>
      <c r="C26" s="7" t="s">
        <v>0</v>
      </c>
      <c r="D26" s="7" t="s">
        <v>0</v>
      </c>
      <c r="E26" s="7" t="s">
        <v>0</v>
      </c>
    </row>
    <row r="27" spans="1:5" s="10" customFormat="1" ht="22.5" customHeight="1">
      <c r="A27" s="6" t="s">
        <v>176</v>
      </c>
      <c r="B27" s="7" t="s">
        <v>0</v>
      </c>
      <c r="C27" s="7">
        <v>7836.6</v>
      </c>
      <c r="D27" s="7" t="s">
        <v>0</v>
      </c>
      <c r="E27" s="7" t="s">
        <v>0</v>
      </c>
    </row>
    <row r="28" spans="1:5" s="10" customFormat="1" ht="22.5" customHeight="1">
      <c r="A28" s="5" t="s">
        <v>15</v>
      </c>
      <c r="B28" s="7">
        <f>B26</f>
        <v>4502.4</v>
      </c>
      <c r="C28" s="7">
        <f>C27</f>
        <v>7836.6</v>
      </c>
      <c r="D28" s="7"/>
      <c r="E28" s="7" t="s">
        <v>0</v>
      </c>
    </row>
    <row r="29" spans="1:5" s="10" customFormat="1" ht="22.5" customHeight="1">
      <c r="A29" s="6" t="s">
        <v>0</v>
      </c>
      <c r="B29" s="7" t="s">
        <v>0</v>
      </c>
      <c r="C29" s="7" t="s">
        <v>0</v>
      </c>
      <c r="D29" s="7" t="s">
        <v>0</v>
      </c>
      <c r="E29" s="7" t="s">
        <v>0</v>
      </c>
    </row>
    <row r="30" spans="1:5" s="10" customFormat="1" ht="22.5" customHeight="1">
      <c r="A30" s="6" t="s">
        <v>177</v>
      </c>
      <c r="B30" s="7" t="s">
        <v>0</v>
      </c>
      <c r="C30" s="7" t="s">
        <v>0</v>
      </c>
      <c r="D30" s="7" t="s">
        <v>0</v>
      </c>
      <c r="E30" s="7" t="s">
        <v>0</v>
      </c>
    </row>
    <row r="31" spans="1:5" s="10" customFormat="1" ht="22.5" customHeight="1">
      <c r="A31" s="6" t="s">
        <v>178</v>
      </c>
      <c r="B31" s="7" t="s">
        <v>0</v>
      </c>
      <c r="C31" s="7" t="s">
        <v>0</v>
      </c>
      <c r="D31" s="7" t="s">
        <v>0</v>
      </c>
      <c r="E31" s="7" t="s">
        <v>0</v>
      </c>
    </row>
    <row r="32" spans="1:5" s="10" customFormat="1" ht="22.5" customHeight="1">
      <c r="A32" s="6" t="s">
        <v>179</v>
      </c>
      <c r="B32" s="7">
        <v>765</v>
      </c>
      <c r="C32" s="7" t="s">
        <v>0</v>
      </c>
      <c r="D32" s="7" t="s">
        <v>0</v>
      </c>
      <c r="E32" s="7" t="s">
        <v>0</v>
      </c>
    </row>
    <row r="33" spans="1:5" s="10" customFormat="1" ht="22.5" customHeight="1">
      <c r="A33" s="6" t="s">
        <v>180</v>
      </c>
      <c r="B33" s="7" t="s">
        <v>0</v>
      </c>
      <c r="C33" s="7" t="s">
        <v>0</v>
      </c>
      <c r="D33" s="7" t="s">
        <v>0</v>
      </c>
      <c r="E33" s="7" t="s">
        <v>0</v>
      </c>
    </row>
    <row r="34" spans="1:5" s="10" customFormat="1" ht="22.5" customHeight="1">
      <c r="A34" s="6" t="s">
        <v>181</v>
      </c>
      <c r="B34" s="7">
        <v>8.2</v>
      </c>
      <c r="C34" s="7" t="s">
        <v>0</v>
      </c>
      <c r="D34" s="7" t="s">
        <v>0</v>
      </c>
      <c r="E34" s="7" t="s">
        <v>0</v>
      </c>
    </row>
    <row r="35" spans="1:5" s="10" customFormat="1" ht="22.5" customHeight="1">
      <c r="A35" s="6" t="s">
        <v>182</v>
      </c>
      <c r="B35" s="7" t="s">
        <v>0</v>
      </c>
      <c r="C35" s="7">
        <v>844.6</v>
      </c>
      <c r="D35" s="7" t="s">
        <v>0</v>
      </c>
      <c r="E35" s="7" t="s">
        <v>0</v>
      </c>
    </row>
    <row r="36" spans="1:5" s="10" customFormat="1" ht="22.5" customHeight="1">
      <c r="A36" s="5" t="s">
        <v>15</v>
      </c>
      <c r="B36" s="7">
        <f>SUM(B32:B35)</f>
        <v>773.2</v>
      </c>
      <c r="C36" s="7">
        <f>SUM(C35)</f>
        <v>844.6</v>
      </c>
      <c r="D36" s="7"/>
      <c r="E36" s="7" t="s">
        <v>0</v>
      </c>
    </row>
    <row r="37" spans="1:5" s="10" customFormat="1" ht="22.5" customHeight="1">
      <c r="A37" s="6" t="s">
        <v>0</v>
      </c>
      <c r="B37" s="7" t="s">
        <v>0</v>
      </c>
      <c r="C37" s="7" t="s">
        <v>0</v>
      </c>
      <c r="D37" s="7" t="s">
        <v>0</v>
      </c>
      <c r="E37" s="7" t="s">
        <v>0</v>
      </c>
    </row>
    <row r="38" spans="1:5" s="10" customFormat="1" ht="22.5" customHeight="1">
      <c r="A38" s="6" t="s">
        <v>183</v>
      </c>
      <c r="B38" s="7" t="s">
        <v>0</v>
      </c>
      <c r="C38" s="7" t="s">
        <v>0</v>
      </c>
      <c r="D38" s="7" t="s">
        <v>0</v>
      </c>
      <c r="E38" s="7" t="s">
        <v>0</v>
      </c>
    </row>
    <row r="39" spans="1:5" s="10" customFormat="1" ht="22.5" customHeight="1">
      <c r="A39" s="6" t="s">
        <v>184</v>
      </c>
      <c r="B39" s="7" t="s">
        <v>0</v>
      </c>
      <c r="C39" s="7" t="s">
        <v>0</v>
      </c>
      <c r="D39" s="7" t="s">
        <v>0</v>
      </c>
      <c r="E39" s="7" t="s">
        <v>0</v>
      </c>
    </row>
    <row r="40" spans="1:5" s="10" customFormat="1" ht="22.5" customHeight="1">
      <c r="A40" s="6" t="s">
        <v>185</v>
      </c>
      <c r="B40" s="7">
        <v>2217.8</v>
      </c>
      <c r="C40" s="7" t="s">
        <v>0</v>
      </c>
      <c r="D40" s="7" t="s">
        <v>0</v>
      </c>
      <c r="E40" s="7" t="s">
        <v>0</v>
      </c>
    </row>
    <row r="41" spans="1:5" s="10" customFormat="1" ht="22.5" customHeight="1">
      <c r="A41" s="6" t="s">
        <v>186</v>
      </c>
      <c r="B41" s="7" t="s">
        <v>0</v>
      </c>
      <c r="C41" s="7" t="s">
        <v>0</v>
      </c>
      <c r="D41" s="7" t="s">
        <v>0</v>
      </c>
      <c r="E41" s="7" t="s">
        <v>0</v>
      </c>
    </row>
    <row r="42" spans="1:5" s="10" customFormat="1" ht="22.5" customHeight="1">
      <c r="A42" s="6" t="s">
        <v>187</v>
      </c>
      <c r="B42" s="7" t="s">
        <v>0</v>
      </c>
      <c r="C42" s="7" t="s">
        <v>0</v>
      </c>
      <c r="D42" s="7" t="s">
        <v>0</v>
      </c>
      <c r="E42" s="7" t="s">
        <v>0</v>
      </c>
    </row>
    <row r="43" spans="1:5" s="10" customFormat="1" ht="22.5" customHeight="1">
      <c r="A43" s="6" t="s">
        <v>188</v>
      </c>
      <c r="B43" s="7" t="s">
        <v>0</v>
      </c>
      <c r="C43" s="7" t="s">
        <v>0</v>
      </c>
      <c r="D43" s="7" t="s">
        <v>0</v>
      </c>
      <c r="E43" s="7" t="s">
        <v>0</v>
      </c>
    </row>
    <row r="44" spans="1:5" s="10" customFormat="1" ht="22.5" customHeight="1">
      <c r="A44" s="6" t="s">
        <v>189</v>
      </c>
      <c r="B44" s="7" t="s">
        <v>0</v>
      </c>
      <c r="C44" s="7">
        <v>1178</v>
      </c>
      <c r="D44" s="7" t="s">
        <v>0</v>
      </c>
      <c r="E44" s="7" t="s">
        <v>0</v>
      </c>
    </row>
    <row r="45" spans="1:5" s="10" customFormat="1" ht="22.5" customHeight="1">
      <c r="A45" s="6" t="s">
        <v>190</v>
      </c>
      <c r="B45" s="7" t="s">
        <v>0</v>
      </c>
      <c r="C45" s="7">
        <v>1233.1</v>
      </c>
      <c r="D45" s="7" t="s">
        <v>0</v>
      </c>
      <c r="E45" s="7" t="s">
        <v>0</v>
      </c>
    </row>
    <row r="46" spans="1:5" s="10" customFormat="1" ht="22.5" customHeight="1">
      <c r="A46" s="5" t="s">
        <v>15</v>
      </c>
      <c r="B46" s="7">
        <f>SUM(B40:B45)</f>
        <v>2217.8</v>
      </c>
      <c r="C46" s="7">
        <f>SUM(C44:C45)</f>
        <v>2411.1</v>
      </c>
      <c r="D46" s="7"/>
      <c r="E46" s="7" t="s">
        <v>0</v>
      </c>
    </row>
    <row r="47" spans="1:5" s="10" customFormat="1" ht="22.5" customHeight="1">
      <c r="A47" s="5" t="s">
        <v>16</v>
      </c>
      <c r="B47" s="7">
        <f>B12+B17+B21+B28+B36+B46</f>
        <v>7493.4</v>
      </c>
      <c r="C47" s="7">
        <f>C12+C17+C21+C28+C36+C46</f>
        <v>22180.199999999997</v>
      </c>
      <c r="D47" s="7"/>
      <c r="E47" s="7"/>
    </row>
    <row r="48" spans="1:5" s="10" customFormat="1" ht="22.5" customHeight="1">
      <c r="A48" s="6" t="s">
        <v>0</v>
      </c>
      <c r="B48" s="7" t="s">
        <v>0</v>
      </c>
      <c r="C48" s="7" t="s">
        <v>0</v>
      </c>
      <c r="D48" s="7" t="s">
        <v>0</v>
      </c>
      <c r="E48" s="7" t="s">
        <v>0</v>
      </c>
    </row>
    <row r="49" spans="1:5" s="10" customFormat="1" ht="22.5" customHeight="1">
      <c r="A49" s="6" t="s">
        <v>2</v>
      </c>
      <c r="B49" s="15">
        <f>INT(B47)</f>
        <v>7493</v>
      </c>
      <c r="C49" s="15">
        <f>INT(C47)</f>
        <v>22180</v>
      </c>
      <c r="D49" s="15"/>
      <c r="E49" s="15">
        <f>SUM(B49:D49)</f>
        <v>29673</v>
      </c>
    </row>
    <row r="50" ht="13.5">
      <c r="A50" s="1"/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45.125" style="0" customWidth="1"/>
  </cols>
  <sheetData>
    <row r="1" spans="1:5" s="9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9" customFormat="1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s="9" customFormat="1" ht="22.5" customHeight="1">
      <c r="A3" s="8" t="s">
        <v>196</v>
      </c>
      <c r="B3" s="7"/>
      <c r="C3" s="7"/>
      <c r="D3" s="7"/>
      <c r="E3" s="7"/>
    </row>
    <row r="4" spans="1:5" s="9" customFormat="1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s="9" customFormat="1" ht="22.5" customHeight="1">
      <c r="A5" s="6" t="s">
        <v>197</v>
      </c>
      <c r="B5" s="7" t="s">
        <v>0</v>
      </c>
      <c r="C5" s="7" t="s">
        <v>0</v>
      </c>
      <c r="D5" s="7" t="s">
        <v>0</v>
      </c>
      <c r="E5" s="7" t="s">
        <v>0</v>
      </c>
    </row>
    <row r="6" spans="1:5" s="9" customFormat="1" ht="22.5" customHeight="1">
      <c r="A6" s="6" t="s">
        <v>0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s="9" customFormat="1" ht="22.5" customHeight="1">
      <c r="A7" s="6" t="s">
        <v>198</v>
      </c>
      <c r="B7" s="7" t="s">
        <v>0</v>
      </c>
      <c r="C7" s="7" t="s">
        <v>0</v>
      </c>
      <c r="D7" s="7" t="s">
        <v>0</v>
      </c>
      <c r="E7" s="7" t="s">
        <v>0</v>
      </c>
    </row>
    <row r="8" spans="1:5" s="9" customFormat="1" ht="22.5" customHeight="1">
      <c r="A8" s="6" t="s">
        <v>199</v>
      </c>
      <c r="B8" s="7" t="s">
        <v>0</v>
      </c>
      <c r="C8" s="7" t="s">
        <v>0</v>
      </c>
      <c r="D8" s="7" t="s">
        <v>0</v>
      </c>
      <c r="E8" s="7" t="s">
        <v>0</v>
      </c>
    </row>
    <row r="9" spans="1:5" s="9" customFormat="1" ht="22.5" customHeight="1">
      <c r="A9" s="6" t="s">
        <v>200</v>
      </c>
      <c r="B9" s="7">
        <v>151.9</v>
      </c>
      <c r="C9" s="7" t="s">
        <v>0</v>
      </c>
      <c r="D9" s="7" t="s">
        <v>0</v>
      </c>
      <c r="E9" s="7" t="s">
        <v>0</v>
      </c>
    </row>
    <row r="10" spans="1:5" s="9" customFormat="1" ht="22.5" customHeight="1">
      <c r="A10" s="6" t="s">
        <v>201</v>
      </c>
      <c r="B10" s="7" t="s">
        <v>0</v>
      </c>
      <c r="C10" s="7">
        <v>189.8</v>
      </c>
      <c r="D10" s="7" t="s">
        <v>0</v>
      </c>
      <c r="E10" s="7" t="s">
        <v>0</v>
      </c>
    </row>
    <row r="11" spans="1:5" s="9" customFormat="1" ht="22.5" customHeight="1">
      <c r="A11" s="6" t="s">
        <v>202</v>
      </c>
      <c r="B11" s="7" t="s">
        <v>0</v>
      </c>
      <c r="C11" s="7" t="s">
        <v>0</v>
      </c>
      <c r="D11" s="7">
        <v>88.8</v>
      </c>
      <c r="E11" s="7" t="s">
        <v>0</v>
      </c>
    </row>
    <row r="12" spans="1:5" s="9" customFormat="1" ht="22.5" customHeight="1">
      <c r="A12" s="6" t="s">
        <v>203</v>
      </c>
      <c r="B12" s="7" t="s">
        <v>0</v>
      </c>
      <c r="C12" s="7" t="s">
        <v>0</v>
      </c>
      <c r="D12" s="7" t="s">
        <v>0</v>
      </c>
      <c r="E12" s="7" t="s">
        <v>0</v>
      </c>
    </row>
    <row r="13" spans="1:5" s="9" customFormat="1" ht="22.5" customHeight="1">
      <c r="A13" s="6" t="s">
        <v>204</v>
      </c>
      <c r="B13" s="7" t="s">
        <v>0</v>
      </c>
      <c r="C13" s="7">
        <v>633.8</v>
      </c>
      <c r="D13" s="7" t="s">
        <v>0</v>
      </c>
      <c r="E13" s="7" t="s">
        <v>0</v>
      </c>
    </row>
    <row r="14" spans="1:5" s="9" customFormat="1" ht="22.5" customHeight="1">
      <c r="A14" s="6" t="s">
        <v>205</v>
      </c>
      <c r="B14" s="7" t="s">
        <v>0</v>
      </c>
      <c r="C14" s="7">
        <v>412.3</v>
      </c>
      <c r="D14" s="7" t="s">
        <v>0</v>
      </c>
      <c r="E14" s="7" t="s">
        <v>0</v>
      </c>
    </row>
    <row r="15" spans="1:5" s="9" customFormat="1" ht="22.5" customHeight="1">
      <c r="A15" s="6" t="s">
        <v>206</v>
      </c>
      <c r="B15" s="7" t="s">
        <v>0</v>
      </c>
      <c r="C15" s="7" t="s">
        <v>0</v>
      </c>
      <c r="D15" s="7" t="s">
        <v>0</v>
      </c>
      <c r="E15" s="7" t="s">
        <v>0</v>
      </c>
    </row>
    <row r="16" spans="1:5" s="9" customFormat="1" ht="22.5" customHeight="1">
      <c r="A16" s="6" t="s">
        <v>207</v>
      </c>
      <c r="B16" s="7" t="s">
        <v>0</v>
      </c>
      <c r="C16" s="7" t="s">
        <v>0</v>
      </c>
      <c r="D16" s="7">
        <v>308.9</v>
      </c>
      <c r="E16" s="7" t="s">
        <v>0</v>
      </c>
    </row>
    <row r="17" spans="1:5" s="9" customFormat="1" ht="22.5" customHeight="1">
      <c r="A17" s="5" t="s">
        <v>15</v>
      </c>
      <c r="B17" s="7">
        <f>SUM(B9:B16)</f>
        <v>151.9</v>
      </c>
      <c r="C17" s="7">
        <f>SUM(C9:C16)</f>
        <v>1235.8999999999999</v>
      </c>
      <c r="D17" s="7">
        <f>SUM(D9:D16)</f>
        <v>397.7</v>
      </c>
      <c r="E17" s="7" t="s">
        <v>0</v>
      </c>
    </row>
    <row r="18" spans="1:5" s="9" customFormat="1" ht="22.5" customHeight="1">
      <c r="A18" s="6" t="s">
        <v>0</v>
      </c>
      <c r="B18" s="7" t="s">
        <v>0</v>
      </c>
      <c r="C18" s="7" t="s">
        <v>0</v>
      </c>
      <c r="D18" s="7" t="s">
        <v>0</v>
      </c>
      <c r="E18" s="7" t="s">
        <v>0</v>
      </c>
    </row>
    <row r="19" spans="1:5" s="9" customFormat="1" ht="22.5" customHeight="1">
      <c r="A19" s="6" t="s">
        <v>208</v>
      </c>
      <c r="B19" s="7" t="s">
        <v>0</v>
      </c>
      <c r="C19" s="7" t="s">
        <v>0</v>
      </c>
      <c r="D19" s="7" t="s">
        <v>0</v>
      </c>
      <c r="E19" s="7" t="s">
        <v>0</v>
      </c>
    </row>
    <row r="20" spans="1:5" s="9" customFormat="1" ht="22.5" customHeight="1">
      <c r="A20" s="6" t="s">
        <v>209</v>
      </c>
      <c r="B20" s="7" t="s">
        <v>0</v>
      </c>
      <c r="C20" s="7" t="s">
        <v>0</v>
      </c>
      <c r="D20" s="7" t="s">
        <v>0</v>
      </c>
      <c r="E20" s="7" t="s">
        <v>0</v>
      </c>
    </row>
    <row r="21" spans="1:5" s="9" customFormat="1" ht="22.5" customHeight="1">
      <c r="A21" s="6" t="s">
        <v>210</v>
      </c>
      <c r="B21" s="7">
        <v>115</v>
      </c>
      <c r="C21" s="7" t="s">
        <v>0</v>
      </c>
      <c r="D21" s="7" t="s">
        <v>0</v>
      </c>
      <c r="E21" s="7" t="s">
        <v>0</v>
      </c>
    </row>
    <row r="22" spans="1:5" s="9" customFormat="1" ht="22.5" customHeight="1">
      <c r="A22" s="6" t="s">
        <v>211</v>
      </c>
      <c r="B22" s="7" t="s">
        <v>0</v>
      </c>
      <c r="C22" s="7" t="s">
        <v>0</v>
      </c>
      <c r="D22" s="7" t="s">
        <v>0</v>
      </c>
      <c r="E22" s="7" t="s">
        <v>0</v>
      </c>
    </row>
    <row r="23" spans="1:5" s="9" customFormat="1" ht="22.5" customHeight="1">
      <c r="A23" s="6" t="s">
        <v>212</v>
      </c>
      <c r="B23" s="7">
        <v>250</v>
      </c>
      <c r="C23" s="7" t="s">
        <v>0</v>
      </c>
      <c r="D23" s="7" t="s">
        <v>0</v>
      </c>
      <c r="E23" s="7" t="s">
        <v>0</v>
      </c>
    </row>
    <row r="24" spans="1:5" s="9" customFormat="1" ht="22.5" customHeight="1">
      <c r="A24" s="6" t="s">
        <v>213</v>
      </c>
      <c r="B24" s="7" t="s">
        <v>0</v>
      </c>
      <c r="C24" s="7" t="s">
        <v>0</v>
      </c>
      <c r="D24" s="7" t="s">
        <v>0</v>
      </c>
      <c r="E24" s="7" t="s">
        <v>0</v>
      </c>
    </row>
    <row r="25" spans="1:5" s="9" customFormat="1" ht="22.5" customHeight="1">
      <c r="A25" s="6" t="s">
        <v>214</v>
      </c>
      <c r="B25" s="7" t="s">
        <v>0</v>
      </c>
      <c r="C25" s="7">
        <v>300.9</v>
      </c>
      <c r="D25" s="7" t="s">
        <v>0</v>
      </c>
      <c r="E25" s="7" t="s">
        <v>0</v>
      </c>
    </row>
    <row r="26" spans="1:5" s="9" customFormat="1" ht="22.5" customHeight="1">
      <c r="A26" s="6" t="s">
        <v>215</v>
      </c>
      <c r="B26" s="7" t="s">
        <v>0</v>
      </c>
      <c r="C26" s="7">
        <v>206.1</v>
      </c>
      <c r="D26" s="7" t="s">
        <v>0</v>
      </c>
      <c r="E26" s="7" t="s">
        <v>0</v>
      </c>
    </row>
    <row r="27" spans="1:5" s="9" customFormat="1" ht="22.5" customHeight="1">
      <c r="A27" s="5" t="s">
        <v>15</v>
      </c>
      <c r="B27" s="7">
        <f>SUM(B21:B26)</f>
        <v>365</v>
      </c>
      <c r="C27" s="7">
        <f>SUM(C21:C26)</f>
        <v>507</v>
      </c>
      <c r="D27" s="7"/>
      <c r="E27" s="7"/>
    </row>
    <row r="28" spans="1:5" s="9" customFormat="1" ht="22.5" customHeight="1">
      <c r="A28" s="6" t="s">
        <v>0</v>
      </c>
      <c r="B28" s="7" t="s">
        <v>0</v>
      </c>
      <c r="C28" s="7" t="s">
        <v>0</v>
      </c>
      <c r="D28" s="7" t="s">
        <v>0</v>
      </c>
      <c r="E28" s="7" t="s">
        <v>0</v>
      </c>
    </row>
    <row r="29" spans="1:5" s="9" customFormat="1" ht="22.5" customHeight="1">
      <c r="A29" s="6" t="s">
        <v>216</v>
      </c>
      <c r="B29" s="7" t="s">
        <v>0</v>
      </c>
      <c r="C29" s="7" t="s">
        <v>0</v>
      </c>
      <c r="D29" s="7" t="s">
        <v>0</v>
      </c>
      <c r="E29" s="7" t="s">
        <v>0</v>
      </c>
    </row>
    <row r="30" spans="1:5" s="9" customFormat="1" ht="22.5" customHeight="1">
      <c r="A30" s="6" t="s">
        <v>217</v>
      </c>
      <c r="B30" s="7" t="s">
        <v>0</v>
      </c>
      <c r="C30" s="7" t="s">
        <v>0</v>
      </c>
      <c r="D30" s="7" t="s">
        <v>0</v>
      </c>
      <c r="E30" s="7" t="s">
        <v>0</v>
      </c>
    </row>
    <row r="31" spans="1:5" s="9" customFormat="1" ht="22.5" customHeight="1">
      <c r="A31" s="6" t="s">
        <v>218</v>
      </c>
      <c r="B31" s="7">
        <v>4238</v>
      </c>
      <c r="C31" s="7" t="s">
        <v>0</v>
      </c>
      <c r="D31" s="7" t="s">
        <v>0</v>
      </c>
      <c r="E31" s="7" t="s">
        <v>0</v>
      </c>
    </row>
    <row r="32" spans="1:5" s="9" customFormat="1" ht="22.5" customHeight="1">
      <c r="A32" s="6" t="s">
        <v>219</v>
      </c>
      <c r="B32" s="7" t="s">
        <v>0</v>
      </c>
      <c r="C32" s="7" t="s">
        <v>0</v>
      </c>
      <c r="D32" s="7" t="s">
        <v>0</v>
      </c>
      <c r="E32" s="7" t="s">
        <v>0</v>
      </c>
    </row>
    <row r="33" spans="1:5" s="9" customFormat="1" ht="22.5" customHeight="1">
      <c r="A33" s="6" t="s">
        <v>220</v>
      </c>
      <c r="B33" s="7">
        <v>585</v>
      </c>
      <c r="C33" s="7" t="s">
        <v>0</v>
      </c>
      <c r="D33" s="7" t="s">
        <v>0</v>
      </c>
      <c r="E33" s="7" t="s">
        <v>0</v>
      </c>
    </row>
    <row r="34" spans="1:5" s="9" customFormat="1" ht="22.5" customHeight="1">
      <c r="A34" s="6" t="s">
        <v>221</v>
      </c>
      <c r="B34" s="7" t="s">
        <v>0</v>
      </c>
      <c r="C34" s="7" t="s">
        <v>0</v>
      </c>
      <c r="D34" s="7" t="s">
        <v>0</v>
      </c>
      <c r="E34" s="7" t="s">
        <v>0</v>
      </c>
    </row>
    <row r="35" spans="1:5" s="9" customFormat="1" ht="22.5" customHeight="1">
      <c r="A35" s="6" t="s">
        <v>222</v>
      </c>
      <c r="B35" s="7" t="s">
        <v>0</v>
      </c>
      <c r="C35" s="7">
        <v>286.8</v>
      </c>
      <c r="D35" s="7" t="s">
        <v>0</v>
      </c>
      <c r="E35" s="7" t="s">
        <v>0</v>
      </c>
    </row>
    <row r="36" spans="1:5" s="9" customFormat="1" ht="22.5" customHeight="1">
      <c r="A36" s="6" t="s">
        <v>223</v>
      </c>
      <c r="B36" s="7" t="s">
        <v>0</v>
      </c>
      <c r="C36" s="7">
        <v>1003.2</v>
      </c>
      <c r="D36" s="7" t="s">
        <v>0</v>
      </c>
      <c r="E36" s="7" t="s">
        <v>0</v>
      </c>
    </row>
    <row r="37" spans="1:5" s="9" customFormat="1" ht="22.5" customHeight="1">
      <c r="A37" s="6" t="s">
        <v>224</v>
      </c>
      <c r="B37" s="7" t="s">
        <v>0</v>
      </c>
      <c r="C37" s="7">
        <v>687.2</v>
      </c>
      <c r="D37" s="7" t="s">
        <v>0</v>
      </c>
      <c r="E37" s="7" t="s">
        <v>0</v>
      </c>
    </row>
    <row r="38" spans="1:5" s="9" customFormat="1" ht="22.5" customHeight="1">
      <c r="A38" s="5" t="s">
        <v>15</v>
      </c>
      <c r="B38" s="7">
        <f>SUM(B31:B37)</f>
        <v>4823</v>
      </c>
      <c r="C38" s="7">
        <f>SUM(C31:C37)</f>
        <v>1977.2</v>
      </c>
      <c r="D38" s="7"/>
      <c r="E38" s="7"/>
    </row>
    <row r="39" spans="1:5" s="9" customFormat="1" ht="22.5" customHeight="1">
      <c r="A39" s="6" t="s">
        <v>0</v>
      </c>
      <c r="B39" s="7" t="s">
        <v>0</v>
      </c>
      <c r="C39" s="7" t="s">
        <v>0</v>
      </c>
      <c r="D39" s="7" t="s">
        <v>0</v>
      </c>
      <c r="E39" s="7" t="s">
        <v>0</v>
      </c>
    </row>
    <row r="40" spans="1:5" s="9" customFormat="1" ht="22.5" customHeight="1">
      <c r="A40" s="6" t="s">
        <v>225</v>
      </c>
      <c r="B40" s="7" t="s">
        <v>0</v>
      </c>
      <c r="C40" s="7" t="s">
        <v>0</v>
      </c>
      <c r="D40" s="7" t="s">
        <v>0</v>
      </c>
      <c r="E40" s="7" t="s">
        <v>0</v>
      </c>
    </row>
    <row r="41" spans="1:5" s="9" customFormat="1" ht="22.5" customHeight="1">
      <c r="A41" s="6" t="s">
        <v>226</v>
      </c>
      <c r="B41" s="7" t="s">
        <v>0</v>
      </c>
      <c r="C41" s="7" t="s">
        <v>0</v>
      </c>
      <c r="D41" s="7" t="s">
        <v>0</v>
      </c>
      <c r="E41" s="7" t="s">
        <v>0</v>
      </c>
    </row>
    <row r="42" spans="1:5" s="9" customFormat="1" ht="22.5" customHeight="1">
      <c r="A42" s="6" t="s">
        <v>227</v>
      </c>
      <c r="B42" s="7">
        <v>6545</v>
      </c>
      <c r="C42" s="7" t="s">
        <v>0</v>
      </c>
      <c r="D42" s="7" t="s">
        <v>0</v>
      </c>
      <c r="E42" s="7" t="s">
        <v>0</v>
      </c>
    </row>
    <row r="43" spans="1:5" s="9" customFormat="1" ht="22.5" customHeight="1">
      <c r="A43" s="6" t="s">
        <v>228</v>
      </c>
      <c r="B43" s="7" t="s">
        <v>0</v>
      </c>
      <c r="C43" s="7" t="s">
        <v>0</v>
      </c>
      <c r="D43" s="7" t="s">
        <v>0</v>
      </c>
      <c r="E43" s="7" t="s">
        <v>0</v>
      </c>
    </row>
    <row r="44" spans="1:5" s="9" customFormat="1" ht="22.5" customHeight="1">
      <c r="A44" s="6" t="s">
        <v>229</v>
      </c>
      <c r="B44" s="7">
        <v>4800</v>
      </c>
      <c r="C44" s="7" t="s">
        <v>0</v>
      </c>
      <c r="D44" s="7" t="s">
        <v>0</v>
      </c>
      <c r="E44" s="7" t="s">
        <v>0</v>
      </c>
    </row>
    <row r="45" spans="1:5" s="9" customFormat="1" ht="22.5" customHeight="1">
      <c r="A45" s="6" t="s">
        <v>230</v>
      </c>
      <c r="B45" s="7" t="s">
        <v>0</v>
      </c>
      <c r="C45" s="7" t="s">
        <v>0</v>
      </c>
      <c r="D45" s="7" t="s">
        <v>0</v>
      </c>
      <c r="E45" s="7" t="s">
        <v>0</v>
      </c>
    </row>
    <row r="46" spans="1:5" s="9" customFormat="1" ht="22.5" customHeight="1">
      <c r="A46" s="6" t="s">
        <v>231</v>
      </c>
      <c r="B46" s="7" t="s">
        <v>0</v>
      </c>
      <c r="C46" s="7" t="s">
        <v>0</v>
      </c>
      <c r="D46" s="7">
        <v>1729.4</v>
      </c>
      <c r="E46" s="7" t="s">
        <v>0</v>
      </c>
    </row>
    <row r="47" spans="1:5" s="9" customFormat="1" ht="22.5" customHeight="1">
      <c r="A47" s="6" t="s">
        <v>232</v>
      </c>
      <c r="B47" s="7" t="s">
        <v>0</v>
      </c>
      <c r="C47" s="7" t="s">
        <v>0</v>
      </c>
      <c r="D47" s="7" t="s">
        <v>0</v>
      </c>
      <c r="E47" s="7" t="s">
        <v>0</v>
      </c>
    </row>
    <row r="48" spans="1:5" s="9" customFormat="1" ht="22.5" customHeight="1">
      <c r="A48" s="6" t="s">
        <v>233</v>
      </c>
      <c r="B48" s="7">
        <v>1308.9</v>
      </c>
      <c r="C48" s="7" t="s">
        <v>0</v>
      </c>
      <c r="D48" s="7" t="s">
        <v>0</v>
      </c>
      <c r="E48" s="7" t="s">
        <v>0</v>
      </c>
    </row>
    <row r="49" spans="1:5" s="9" customFormat="1" ht="22.5" customHeight="1">
      <c r="A49" s="6" t="s">
        <v>234</v>
      </c>
      <c r="B49" s="7" t="s">
        <v>0</v>
      </c>
      <c r="C49" s="7">
        <v>941.9</v>
      </c>
      <c r="D49" s="7" t="s">
        <v>0</v>
      </c>
      <c r="E49" s="7" t="s">
        <v>0</v>
      </c>
    </row>
    <row r="50" spans="1:5" s="9" customFormat="1" ht="22.5" customHeight="1">
      <c r="A50" s="6" t="s">
        <v>235</v>
      </c>
      <c r="B50" s="7" t="s">
        <v>0</v>
      </c>
      <c r="C50" s="7" t="s">
        <v>0</v>
      </c>
      <c r="D50" s="7">
        <v>632.4</v>
      </c>
      <c r="E50" s="7" t="s">
        <v>0</v>
      </c>
    </row>
    <row r="51" spans="1:5" s="9" customFormat="1" ht="22.5" customHeight="1">
      <c r="A51" s="6" t="s">
        <v>236</v>
      </c>
      <c r="B51" s="7" t="s">
        <v>0</v>
      </c>
      <c r="C51" s="7" t="s">
        <v>0</v>
      </c>
      <c r="D51" s="7" t="s">
        <v>0</v>
      </c>
      <c r="E51" s="7" t="s">
        <v>0</v>
      </c>
    </row>
    <row r="52" spans="1:5" s="9" customFormat="1" ht="22.5" customHeight="1">
      <c r="A52" s="6" t="s">
        <v>237</v>
      </c>
      <c r="B52" s="7">
        <v>639.9</v>
      </c>
      <c r="C52" s="7" t="s">
        <v>0</v>
      </c>
      <c r="D52" s="7" t="s">
        <v>0</v>
      </c>
      <c r="E52" s="7" t="s">
        <v>0</v>
      </c>
    </row>
    <row r="53" spans="1:5" s="9" customFormat="1" ht="22.5" customHeight="1">
      <c r="A53" s="6" t="s">
        <v>238</v>
      </c>
      <c r="B53" s="7" t="s">
        <v>0</v>
      </c>
      <c r="C53" s="7">
        <v>799.5</v>
      </c>
      <c r="D53" s="7" t="s">
        <v>0</v>
      </c>
      <c r="E53" s="7" t="s">
        <v>0</v>
      </c>
    </row>
    <row r="54" spans="1:5" s="9" customFormat="1" ht="22.5" customHeight="1">
      <c r="A54" s="6" t="s">
        <v>239</v>
      </c>
      <c r="B54" s="7" t="s">
        <v>0</v>
      </c>
      <c r="C54" s="7" t="s">
        <v>0</v>
      </c>
      <c r="D54" s="7">
        <v>374.2</v>
      </c>
      <c r="E54" s="7" t="s">
        <v>0</v>
      </c>
    </row>
    <row r="55" spans="1:5" s="9" customFormat="1" ht="22.5" customHeight="1">
      <c r="A55" s="6" t="s">
        <v>240</v>
      </c>
      <c r="B55" s="7" t="s">
        <v>0</v>
      </c>
      <c r="C55" s="7" t="s">
        <v>0</v>
      </c>
      <c r="D55" s="7" t="s">
        <v>0</v>
      </c>
      <c r="E55" s="7" t="s">
        <v>0</v>
      </c>
    </row>
    <row r="56" spans="1:5" s="9" customFormat="1" ht="22.5" customHeight="1">
      <c r="A56" s="6" t="s">
        <v>241</v>
      </c>
      <c r="B56" s="7">
        <v>349</v>
      </c>
      <c r="C56" s="7" t="s">
        <v>0</v>
      </c>
      <c r="D56" s="7" t="s">
        <v>0</v>
      </c>
      <c r="E56" s="7" t="s">
        <v>0</v>
      </c>
    </row>
    <row r="57" spans="1:5" s="9" customFormat="1" ht="22.5" customHeight="1">
      <c r="A57" s="6" t="s">
        <v>242</v>
      </c>
      <c r="B57" s="7" t="s">
        <v>0</v>
      </c>
      <c r="C57" s="7">
        <v>1005.5</v>
      </c>
      <c r="D57" s="7" t="s">
        <v>0</v>
      </c>
      <c r="E57" s="7" t="s">
        <v>0</v>
      </c>
    </row>
    <row r="58" spans="1:5" s="9" customFormat="1" ht="22.5" customHeight="1">
      <c r="A58" s="6" t="s">
        <v>243</v>
      </c>
      <c r="B58" s="7" t="s">
        <v>0</v>
      </c>
      <c r="C58" s="7" t="s">
        <v>0</v>
      </c>
      <c r="D58" s="7">
        <v>300.9</v>
      </c>
      <c r="E58" s="7" t="s">
        <v>0</v>
      </c>
    </row>
    <row r="59" spans="1:5" s="9" customFormat="1" ht="22.5" customHeight="1">
      <c r="A59" s="6" t="s">
        <v>244</v>
      </c>
      <c r="B59" s="7" t="s">
        <v>0</v>
      </c>
      <c r="C59" s="7" t="s">
        <v>0</v>
      </c>
      <c r="D59" s="7" t="s">
        <v>0</v>
      </c>
      <c r="E59" s="7" t="s">
        <v>0</v>
      </c>
    </row>
    <row r="60" spans="1:5" s="9" customFormat="1" ht="22.5" customHeight="1">
      <c r="A60" s="6" t="s">
        <v>245</v>
      </c>
      <c r="B60" s="7">
        <v>549</v>
      </c>
      <c r="C60" s="7" t="s">
        <v>0</v>
      </c>
      <c r="D60" s="7" t="s">
        <v>0</v>
      </c>
      <c r="E60" s="7" t="s">
        <v>0</v>
      </c>
    </row>
    <row r="61" spans="1:5" s="9" customFormat="1" ht="22.5" customHeight="1">
      <c r="A61" s="6" t="s">
        <v>246</v>
      </c>
      <c r="B61" s="7" t="s">
        <v>0</v>
      </c>
      <c r="C61" s="7">
        <v>893.8</v>
      </c>
      <c r="D61" s="7" t="s">
        <v>0</v>
      </c>
      <c r="E61" s="7" t="s">
        <v>0</v>
      </c>
    </row>
    <row r="62" spans="1:5" s="9" customFormat="1" ht="22.5" customHeight="1">
      <c r="A62" s="6" t="s">
        <v>247</v>
      </c>
      <c r="B62" s="7" t="s">
        <v>0</v>
      </c>
      <c r="C62" s="7" t="s">
        <v>0</v>
      </c>
      <c r="D62" s="7">
        <v>301</v>
      </c>
      <c r="E62" s="7" t="s">
        <v>0</v>
      </c>
    </row>
    <row r="63" spans="1:5" s="9" customFormat="1" ht="22.5" customHeight="1">
      <c r="A63" s="6" t="s">
        <v>248</v>
      </c>
      <c r="B63" s="7" t="s">
        <v>0</v>
      </c>
      <c r="C63" s="7" t="s">
        <v>0</v>
      </c>
      <c r="D63" s="7" t="s">
        <v>0</v>
      </c>
      <c r="E63" s="7" t="s">
        <v>0</v>
      </c>
    </row>
    <row r="64" spans="1:5" s="9" customFormat="1" ht="22.5" customHeight="1">
      <c r="A64" s="6" t="s">
        <v>249</v>
      </c>
      <c r="B64" s="7">
        <v>622.4</v>
      </c>
      <c r="C64" s="7" t="s">
        <v>0</v>
      </c>
      <c r="D64" s="7" t="s">
        <v>0</v>
      </c>
      <c r="E64" s="7" t="s">
        <v>0</v>
      </c>
    </row>
    <row r="65" spans="1:5" s="9" customFormat="1" ht="22.5" customHeight="1">
      <c r="A65" s="6" t="s">
        <v>250</v>
      </c>
      <c r="B65" s="7" t="s">
        <v>0</v>
      </c>
      <c r="C65" s="7">
        <v>893.8</v>
      </c>
      <c r="D65" s="7" t="s">
        <v>0</v>
      </c>
      <c r="E65" s="7" t="s">
        <v>0</v>
      </c>
    </row>
    <row r="66" spans="1:5" s="9" customFormat="1" ht="22.5" customHeight="1">
      <c r="A66" s="6" t="s">
        <v>251</v>
      </c>
      <c r="B66" s="7" t="s">
        <v>0</v>
      </c>
      <c r="C66" s="7" t="s">
        <v>0</v>
      </c>
      <c r="D66" s="7">
        <v>480.6</v>
      </c>
      <c r="E66" s="7" t="s">
        <v>0</v>
      </c>
    </row>
    <row r="67" spans="1:5" s="9" customFormat="1" ht="22.5" customHeight="1">
      <c r="A67" s="6" t="s">
        <v>252</v>
      </c>
      <c r="B67" s="7" t="s">
        <v>0</v>
      </c>
      <c r="C67" s="7" t="s">
        <v>0</v>
      </c>
      <c r="D67" s="7" t="s">
        <v>0</v>
      </c>
      <c r="E67" s="7" t="s">
        <v>0</v>
      </c>
    </row>
    <row r="68" spans="1:5" s="9" customFormat="1" ht="22.5" customHeight="1">
      <c r="A68" s="6" t="s">
        <v>253</v>
      </c>
      <c r="B68" s="7" t="s">
        <v>0</v>
      </c>
      <c r="C68" s="7">
        <v>459</v>
      </c>
      <c r="D68" s="7" t="s">
        <v>0</v>
      </c>
      <c r="E68" s="7" t="s">
        <v>0</v>
      </c>
    </row>
    <row r="69" spans="1:5" s="9" customFormat="1" ht="22.5" customHeight="1">
      <c r="A69" s="6" t="s">
        <v>254</v>
      </c>
      <c r="B69" s="7" t="s">
        <v>0</v>
      </c>
      <c r="C69" s="7">
        <v>1755.6</v>
      </c>
      <c r="D69" s="7" t="s">
        <v>0</v>
      </c>
      <c r="E69" s="7" t="s">
        <v>0</v>
      </c>
    </row>
    <row r="70" spans="1:5" s="9" customFormat="1" ht="22.5" customHeight="1">
      <c r="A70" s="6" t="s">
        <v>255</v>
      </c>
      <c r="B70" s="7" t="s">
        <v>0</v>
      </c>
      <c r="C70" s="7">
        <v>2405.2</v>
      </c>
      <c r="D70" s="7" t="s">
        <v>0</v>
      </c>
      <c r="E70" s="7" t="s">
        <v>0</v>
      </c>
    </row>
    <row r="71" spans="1:5" s="9" customFormat="1" ht="22.5" customHeight="1">
      <c r="A71" s="6" t="s">
        <v>256</v>
      </c>
      <c r="B71" s="7" t="s">
        <v>0</v>
      </c>
      <c r="C71" s="7">
        <v>375.7</v>
      </c>
      <c r="D71" s="7" t="s">
        <v>0</v>
      </c>
      <c r="E71" s="7" t="s">
        <v>0</v>
      </c>
    </row>
    <row r="72" spans="1:5" s="9" customFormat="1" ht="22.5" customHeight="1">
      <c r="A72" s="5" t="s">
        <v>15</v>
      </c>
      <c r="B72" s="7">
        <f>SUM(B41:B71)</f>
        <v>14814.199999999999</v>
      </c>
      <c r="C72" s="7">
        <f>SUM(C41:C71)</f>
        <v>9530</v>
      </c>
      <c r="D72" s="7">
        <f>SUM(D41:D71)</f>
        <v>3818.5</v>
      </c>
      <c r="E72" s="7"/>
    </row>
    <row r="73" spans="1:5" s="9" customFormat="1" ht="22.5" customHeight="1">
      <c r="A73" s="6" t="s">
        <v>0</v>
      </c>
      <c r="B73" s="7" t="s">
        <v>0</v>
      </c>
      <c r="C73" s="7" t="s">
        <v>0</v>
      </c>
      <c r="D73" s="7" t="s">
        <v>0</v>
      </c>
      <c r="E73" s="7" t="s">
        <v>0</v>
      </c>
    </row>
    <row r="74" spans="1:5" s="9" customFormat="1" ht="22.5" customHeight="1">
      <c r="A74" s="6" t="s">
        <v>90</v>
      </c>
      <c r="B74" s="7" t="s">
        <v>0</v>
      </c>
      <c r="C74" s="7" t="s">
        <v>0</v>
      </c>
      <c r="D74" s="7" t="s">
        <v>0</v>
      </c>
      <c r="E74" s="7" t="s">
        <v>0</v>
      </c>
    </row>
    <row r="75" spans="1:5" s="9" customFormat="1" ht="22.5" customHeight="1">
      <c r="A75" s="6" t="s">
        <v>257</v>
      </c>
      <c r="B75" s="7">
        <v>604.5</v>
      </c>
      <c r="C75" s="7" t="s">
        <v>0</v>
      </c>
      <c r="D75" s="7" t="s">
        <v>0</v>
      </c>
      <c r="E75" s="7" t="s">
        <v>0</v>
      </c>
    </row>
    <row r="76" spans="1:5" s="9" customFormat="1" ht="22.5" customHeight="1">
      <c r="A76" s="6" t="s">
        <v>258</v>
      </c>
      <c r="B76" s="7" t="s">
        <v>0</v>
      </c>
      <c r="C76" s="7" t="s">
        <v>0</v>
      </c>
      <c r="D76" s="7" t="s">
        <v>0</v>
      </c>
      <c r="E76" s="7" t="s">
        <v>0</v>
      </c>
    </row>
    <row r="77" spans="1:5" s="9" customFormat="1" ht="22.5" customHeight="1">
      <c r="A77" s="6" t="s">
        <v>259</v>
      </c>
      <c r="B77" s="7" t="s">
        <v>0</v>
      </c>
      <c r="C77" s="7" t="s">
        <v>0</v>
      </c>
      <c r="D77" s="7">
        <v>265</v>
      </c>
      <c r="E77" s="7" t="s">
        <v>0</v>
      </c>
    </row>
    <row r="78" spans="1:5" s="9" customFormat="1" ht="22.5" customHeight="1">
      <c r="A78" s="5" t="s">
        <v>15</v>
      </c>
      <c r="B78" s="7">
        <f>SUM(B75:B77)</f>
        <v>604.5</v>
      </c>
      <c r="C78" s="7"/>
      <c r="D78" s="7">
        <f>SUM(D77)</f>
        <v>265</v>
      </c>
      <c r="E78" s="7" t="s">
        <v>0</v>
      </c>
    </row>
    <row r="79" spans="1:5" s="9" customFormat="1" ht="22.5" customHeight="1">
      <c r="A79" s="5" t="s">
        <v>16</v>
      </c>
      <c r="B79" s="7">
        <f>B17+B27+B38+B72+B78</f>
        <v>20758.6</v>
      </c>
      <c r="C79" s="7">
        <f>C17+C27+C38+C72+C78</f>
        <v>13250.1</v>
      </c>
      <c r="D79" s="7">
        <f>D17+D27+D38+D72+D78</f>
        <v>4481.2</v>
      </c>
      <c r="E79" s="7" t="s">
        <v>0</v>
      </c>
    </row>
    <row r="80" spans="1:5" s="9" customFormat="1" ht="22.5" customHeight="1">
      <c r="A80" s="6" t="s">
        <v>0</v>
      </c>
      <c r="B80" s="7" t="s">
        <v>0</v>
      </c>
      <c r="C80" s="7" t="s">
        <v>0</v>
      </c>
      <c r="D80" s="7" t="s">
        <v>0</v>
      </c>
      <c r="E80" s="7" t="s">
        <v>0</v>
      </c>
    </row>
    <row r="81" spans="1:5" s="9" customFormat="1" ht="22.5" customHeight="1">
      <c r="A81" s="6" t="s">
        <v>2</v>
      </c>
      <c r="B81" s="15">
        <f>INT(B79)</f>
        <v>20758</v>
      </c>
      <c r="C81" s="15">
        <f>INT(C79)</f>
        <v>13250</v>
      </c>
      <c r="D81" s="15">
        <f>INT(D79)</f>
        <v>4481</v>
      </c>
      <c r="E81" s="15">
        <f>SUM(B81:D81)</f>
        <v>38489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SheetLayoutView="100" workbookViewId="0" topLeftCell="A1">
      <selection activeCell="A6" sqref="A6"/>
    </sheetView>
  </sheetViews>
  <sheetFormatPr defaultColWidth="9.00390625" defaultRowHeight="13.5"/>
  <cols>
    <col min="1" max="1" width="45.125" style="0" customWidth="1"/>
  </cols>
  <sheetData>
    <row r="1" spans="1:5" s="10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10" customFormat="1" ht="22.5" customHeight="1">
      <c r="A2" s="11" t="s">
        <v>0</v>
      </c>
      <c r="B2" s="12" t="s">
        <v>0</v>
      </c>
      <c r="C2" s="12" t="s">
        <v>0</v>
      </c>
      <c r="D2" s="12" t="s">
        <v>0</v>
      </c>
      <c r="E2" s="12" t="s">
        <v>0</v>
      </c>
    </row>
    <row r="3" spans="1:5" s="10" customFormat="1" ht="22.5" customHeight="1">
      <c r="A3" s="14" t="s">
        <v>260</v>
      </c>
      <c r="B3" s="12"/>
      <c r="C3" s="12"/>
      <c r="D3" s="12"/>
      <c r="E3" s="12"/>
    </row>
    <row r="4" spans="1:5" s="10" customFormat="1" ht="22.5" customHeight="1">
      <c r="A4" s="11" t="s">
        <v>0</v>
      </c>
      <c r="B4" s="12" t="s">
        <v>0</v>
      </c>
      <c r="C4" s="12" t="s">
        <v>0</v>
      </c>
      <c r="D4" s="12" t="s">
        <v>0</v>
      </c>
      <c r="E4" s="12" t="s">
        <v>0</v>
      </c>
    </row>
    <row r="5" spans="1:5" s="10" customFormat="1" ht="22.5" customHeight="1">
      <c r="A5" s="11" t="s">
        <v>261</v>
      </c>
      <c r="B5" s="12" t="s">
        <v>0</v>
      </c>
      <c r="C5" s="12" t="s">
        <v>0</v>
      </c>
      <c r="D5" s="12" t="s">
        <v>0</v>
      </c>
      <c r="E5" s="12" t="s">
        <v>0</v>
      </c>
    </row>
    <row r="6" spans="1:5" s="10" customFormat="1" ht="22.5" customHeight="1">
      <c r="A6" s="11" t="s">
        <v>0</v>
      </c>
      <c r="B6" s="12" t="s">
        <v>0</v>
      </c>
      <c r="C6" s="12" t="s">
        <v>0</v>
      </c>
      <c r="D6" s="12" t="s">
        <v>0</v>
      </c>
      <c r="E6" s="12" t="s">
        <v>0</v>
      </c>
    </row>
    <row r="7" spans="1:5" s="10" customFormat="1" ht="22.5" customHeight="1">
      <c r="A7" s="11" t="s">
        <v>198</v>
      </c>
      <c r="B7" s="12" t="s">
        <v>0</v>
      </c>
      <c r="C7" s="12" t="s">
        <v>0</v>
      </c>
      <c r="D7" s="12" t="s">
        <v>0</v>
      </c>
      <c r="E7" s="12" t="s">
        <v>0</v>
      </c>
    </row>
    <row r="8" spans="1:5" s="10" customFormat="1" ht="22.5" customHeight="1">
      <c r="A8" s="11" t="s">
        <v>199</v>
      </c>
      <c r="B8" s="12" t="s">
        <v>0</v>
      </c>
      <c r="C8" s="12" t="s">
        <v>0</v>
      </c>
      <c r="D8" s="12" t="s">
        <v>0</v>
      </c>
      <c r="E8" s="12" t="s">
        <v>0</v>
      </c>
    </row>
    <row r="9" spans="1:5" s="10" customFormat="1" ht="22.5" customHeight="1">
      <c r="A9" s="11" t="s">
        <v>262</v>
      </c>
      <c r="B9" s="12">
        <v>207.9</v>
      </c>
      <c r="C9" s="12" t="s">
        <v>0</v>
      </c>
      <c r="D9" s="12" t="s">
        <v>0</v>
      </c>
      <c r="E9" s="12" t="s">
        <v>0</v>
      </c>
    </row>
    <row r="10" spans="1:5" s="10" customFormat="1" ht="22.5" customHeight="1">
      <c r="A10" s="11" t="s">
        <v>263</v>
      </c>
      <c r="B10" s="12" t="s">
        <v>0</v>
      </c>
      <c r="C10" s="12">
        <v>259.8</v>
      </c>
      <c r="D10" s="12" t="s">
        <v>0</v>
      </c>
      <c r="E10" s="12" t="s">
        <v>0</v>
      </c>
    </row>
    <row r="11" spans="1:5" s="10" customFormat="1" ht="22.5" customHeight="1">
      <c r="A11" s="11" t="s">
        <v>264</v>
      </c>
      <c r="B11" s="12" t="s">
        <v>0</v>
      </c>
      <c r="C11" s="12" t="s">
        <v>0</v>
      </c>
      <c r="D11" s="12">
        <v>121.6</v>
      </c>
      <c r="E11" s="12" t="s">
        <v>0</v>
      </c>
    </row>
    <row r="12" spans="1:5" s="10" customFormat="1" ht="22.5" customHeight="1">
      <c r="A12" s="11" t="s">
        <v>203</v>
      </c>
      <c r="B12" s="12" t="s">
        <v>0</v>
      </c>
      <c r="C12" s="12" t="s">
        <v>0</v>
      </c>
      <c r="D12" s="12" t="s">
        <v>0</v>
      </c>
      <c r="E12" s="12" t="s">
        <v>0</v>
      </c>
    </row>
    <row r="13" spans="1:5" s="10" customFormat="1" ht="22.5" customHeight="1">
      <c r="A13" s="11" t="s">
        <v>265</v>
      </c>
      <c r="B13" s="12" t="s">
        <v>0</v>
      </c>
      <c r="C13" s="12">
        <v>845</v>
      </c>
      <c r="D13" s="12" t="s">
        <v>0</v>
      </c>
      <c r="E13" s="12" t="s">
        <v>0</v>
      </c>
    </row>
    <row r="14" spans="1:5" s="10" customFormat="1" ht="22.5" customHeight="1">
      <c r="A14" s="11" t="s">
        <v>266</v>
      </c>
      <c r="B14" s="12" t="s">
        <v>0</v>
      </c>
      <c r="C14" s="12">
        <v>549.7</v>
      </c>
      <c r="D14" s="12" t="s">
        <v>0</v>
      </c>
      <c r="E14" s="12" t="s">
        <v>0</v>
      </c>
    </row>
    <row r="15" spans="1:5" s="10" customFormat="1" ht="22.5" customHeight="1">
      <c r="A15" s="11" t="s">
        <v>206</v>
      </c>
      <c r="B15" s="12" t="s">
        <v>0</v>
      </c>
      <c r="C15" s="12" t="s">
        <v>0</v>
      </c>
      <c r="D15" s="12" t="s">
        <v>0</v>
      </c>
      <c r="E15" s="12" t="s">
        <v>0</v>
      </c>
    </row>
    <row r="16" spans="1:5" s="10" customFormat="1" ht="22.5" customHeight="1">
      <c r="A16" s="11" t="s">
        <v>267</v>
      </c>
      <c r="B16" s="12" t="s">
        <v>0</v>
      </c>
      <c r="C16" s="12" t="s">
        <v>0</v>
      </c>
      <c r="D16" s="12">
        <v>413.6</v>
      </c>
      <c r="E16" s="12" t="s">
        <v>0</v>
      </c>
    </row>
    <row r="17" spans="1:5" s="10" customFormat="1" ht="22.5" customHeight="1">
      <c r="A17" s="13" t="s">
        <v>15</v>
      </c>
      <c r="B17" s="12">
        <f>SUM(B9:B16)</f>
        <v>207.9</v>
      </c>
      <c r="C17" s="12">
        <f>SUM(C9:C16)</f>
        <v>1654.5</v>
      </c>
      <c r="D17" s="12">
        <f>SUM(D9:D16)</f>
        <v>535.2</v>
      </c>
      <c r="E17" s="12" t="s">
        <v>0</v>
      </c>
    </row>
    <row r="18" spans="1:5" s="10" customFormat="1" ht="22.5" customHeight="1">
      <c r="A18" s="11" t="s">
        <v>0</v>
      </c>
      <c r="B18" s="12" t="s">
        <v>0</v>
      </c>
      <c r="C18" s="12" t="s">
        <v>0</v>
      </c>
      <c r="D18" s="12" t="s">
        <v>0</v>
      </c>
      <c r="E18" s="12" t="s">
        <v>0</v>
      </c>
    </row>
    <row r="19" spans="1:5" s="10" customFormat="1" ht="22.5" customHeight="1">
      <c r="A19" s="11" t="s">
        <v>268</v>
      </c>
      <c r="B19" s="12" t="s">
        <v>0</v>
      </c>
      <c r="C19" s="12" t="s">
        <v>0</v>
      </c>
      <c r="D19" s="12" t="s">
        <v>0</v>
      </c>
      <c r="E19" s="12" t="s">
        <v>0</v>
      </c>
    </row>
    <row r="20" spans="1:5" s="10" customFormat="1" ht="22.5" customHeight="1">
      <c r="A20" s="11" t="s">
        <v>209</v>
      </c>
      <c r="B20" s="12" t="s">
        <v>0</v>
      </c>
      <c r="C20" s="12" t="s">
        <v>0</v>
      </c>
      <c r="D20" s="12" t="s">
        <v>0</v>
      </c>
      <c r="E20" s="12" t="s">
        <v>0</v>
      </c>
    </row>
    <row r="21" spans="1:5" s="10" customFormat="1" ht="22.5" customHeight="1">
      <c r="A21" s="11" t="s">
        <v>269</v>
      </c>
      <c r="B21" s="12">
        <v>230</v>
      </c>
      <c r="C21" s="12" t="s">
        <v>0</v>
      </c>
      <c r="D21" s="12" t="s">
        <v>0</v>
      </c>
      <c r="E21" s="12" t="s">
        <v>0</v>
      </c>
    </row>
    <row r="22" spans="1:5" s="10" customFormat="1" ht="22.5" customHeight="1">
      <c r="A22" s="11" t="s">
        <v>211</v>
      </c>
      <c r="B22" s="12" t="s">
        <v>0</v>
      </c>
      <c r="C22" s="12" t="s">
        <v>0</v>
      </c>
      <c r="D22" s="12" t="s">
        <v>0</v>
      </c>
      <c r="E22" s="12" t="s">
        <v>0</v>
      </c>
    </row>
    <row r="23" spans="1:5" s="10" customFormat="1" ht="22.5" customHeight="1">
      <c r="A23" s="11" t="s">
        <v>212</v>
      </c>
      <c r="B23" s="12">
        <v>250</v>
      </c>
      <c r="C23" s="12" t="s">
        <v>0</v>
      </c>
      <c r="D23" s="12" t="s">
        <v>0</v>
      </c>
      <c r="E23" s="12" t="s">
        <v>0</v>
      </c>
    </row>
    <row r="24" spans="1:5" s="10" customFormat="1" ht="22.5" customHeight="1">
      <c r="A24" s="11" t="s">
        <v>221</v>
      </c>
      <c r="B24" s="12" t="s">
        <v>0</v>
      </c>
      <c r="C24" s="12" t="s">
        <v>0</v>
      </c>
      <c r="D24" s="12" t="s">
        <v>0</v>
      </c>
      <c r="E24" s="12" t="s">
        <v>0</v>
      </c>
    </row>
    <row r="25" spans="1:5" s="10" customFormat="1" ht="22.5" customHeight="1">
      <c r="A25" s="11" t="s">
        <v>270</v>
      </c>
      <c r="B25" s="12" t="s">
        <v>0</v>
      </c>
      <c r="C25" s="12">
        <v>401.2</v>
      </c>
      <c r="D25" s="12" t="s">
        <v>0</v>
      </c>
      <c r="E25" s="12" t="s">
        <v>0</v>
      </c>
    </row>
    <row r="26" spans="1:5" s="10" customFormat="1" ht="22.5" customHeight="1">
      <c r="A26" s="11" t="s">
        <v>271</v>
      </c>
      <c r="B26" s="12" t="s">
        <v>0</v>
      </c>
      <c r="C26" s="12">
        <v>274.8</v>
      </c>
      <c r="D26" s="12" t="s">
        <v>0</v>
      </c>
      <c r="E26" s="12" t="s">
        <v>0</v>
      </c>
    </row>
    <row r="27" spans="1:5" s="10" customFormat="1" ht="22.5" customHeight="1">
      <c r="A27" s="13" t="s">
        <v>15</v>
      </c>
      <c r="B27" s="12">
        <f>SUM(B20:B26)</f>
        <v>480</v>
      </c>
      <c r="C27" s="12">
        <f>SUM(C20:C26)</f>
        <v>676</v>
      </c>
      <c r="D27" s="12"/>
      <c r="E27" s="12"/>
    </row>
    <row r="28" spans="1:5" s="10" customFormat="1" ht="22.5" customHeight="1">
      <c r="A28" s="11" t="s">
        <v>0</v>
      </c>
      <c r="B28" s="12" t="s">
        <v>0</v>
      </c>
      <c r="C28" s="12" t="s">
        <v>0</v>
      </c>
      <c r="D28" s="12" t="s">
        <v>0</v>
      </c>
      <c r="E28" s="12" t="s">
        <v>0</v>
      </c>
    </row>
    <row r="29" spans="1:5" s="10" customFormat="1" ht="22.5" customHeight="1">
      <c r="A29" s="11" t="s">
        <v>216</v>
      </c>
      <c r="B29" s="12" t="s">
        <v>0</v>
      </c>
      <c r="C29" s="12" t="s">
        <v>0</v>
      </c>
      <c r="D29" s="12" t="s">
        <v>0</v>
      </c>
      <c r="E29" s="12" t="s">
        <v>0</v>
      </c>
    </row>
    <row r="30" spans="1:5" s="10" customFormat="1" ht="22.5" customHeight="1">
      <c r="A30" s="11" t="s">
        <v>217</v>
      </c>
      <c r="B30" s="12" t="s">
        <v>0</v>
      </c>
      <c r="C30" s="12" t="s">
        <v>0</v>
      </c>
      <c r="D30" s="12" t="s">
        <v>0</v>
      </c>
      <c r="E30" s="12" t="s">
        <v>0</v>
      </c>
    </row>
    <row r="31" spans="1:5" s="10" customFormat="1" ht="22.5" customHeight="1">
      <c r="A31" s="11" t="s">
        <v>218</v>
      </c>
      <c r="B31" s="12">
        <v>4238</v>
      </c>
      <c r="C31" s="12" t="s">
        <v>0</v>
      </c>
      <c r="D31" s="12" t="s">
        <v>0</v>
      </c>
      <c r="E31" s="12" t="s">
        <v>0</v>
      </c>
    </row>
    <row r="32" spans="1:5" s="10" customFormat="1" ht="22.5" customHeight="1">
      <c r="A32" s="11" t="s">
        <v>219</v>
      </c>
      <c r="B32" s="12" t="s">
        <v>0</v>
      </c>
      <c r="C32" s="12" t="s">
        <v>0</v>
      </c>
      <c r="D32" s="12" t="s">
        <v>0</v>
      </c>
      <c r="E32" s="12" t="s">
        <v>0</v>
      </c>
    </row>
    <row r="33" spans="1:5" s="10" customFormat="1" ht="22.5" customHeight="1">
      <c r="A33" s="11" t="s">
        <v>272</v>
      </c>
      <c r="B33" s="12">
        <v>765</v>
      </c>
      <c r="C33" s="12" t="s">
        <v>0</v>
      </c>
      <c r="D33" s="12" t="s">
        <v>0</v>
      </c>
      <c r="E33" s="12" t="s">
        <v>0</v>
      </c>
    </row>
    <row r="34" spans="1:5" s="10" customFormat="1" ht="22.5" customHeight="1">
      <c r="A34" s="11" t="s">
        <v>221</v>
      </c>
      <c r="B34" s="12" t="s">
        <v>0</v>
      </c>
      <c r="C34" s="12" t="s">
        <v>0</v>
      </c>
      <c r="D34" s="12" t="s">
        <v>0</v>
      </c>
      <c r="E34" s="12" t="s">
        <v>0</v>
      </c>
    </row>
    <row r="35" spans="1:5" s="10" customFormat="1" ht="22.5" customHeight="1">
      <c r="A35" s="11" t="s">
        <v>222</v>
      </c>
      <c r="B35" s="12" t="s">
        <v>0</v>
      </c>
      <c r="C35" s="12">
        <v>286.8</v>
      </c>
      <c r="D35" s="12" t="s">
        <v>0</v>
      </c>
      <c r="E35" s="12" t="s">
        <v>0</v>
      </c>
    </row>
    <row r="36" spans="1:5" s="10" customFormat="1" ht="22.5" customHeight="1">
      <c r="A36" s="11" t="s">
        <v>223</v>
      </c>
      <c r="B36" s="12" t="s">
        <v>0</v>
      </c>
      <c r="C36" s="12">
        <v>1003.2</v>
      </c>
      <c r="D36" s="12" t="s">
        <v>0</v>
      </c>
      <c r="E36" s="12" t="s">
        <v>0</v>
      </c>
    </row>
    <row r="37" spans="1:5" s="10" customFormat="1" ht="22.5" customHeight="1">
      <c r="A37" s="11" t="s">
        <v>273</v>
      </c>
      <c r="B37" s="12" t="s">
        <v>0</v>
      </c>
      <c r="C37" s="12">
        <v>687.2</v>
      </c>
      <c r="D37" s="12" t="s">
        <v>0</v>
      </c>
      <c r="E37" s="12" t="s">
        <v>0</v>
      </c>
    </row>
    <row r="38" spans="1:5" s="10" customFormat="1" ht="22.5" customHeight="1">
      <c r="A38" s="13" t="s">
        <v>15</v>
      </c>
      <c r="B38" s="12">
        <f>SUM(B30:B37)</f>
        <v>5003</v>
      </c>
      <c r="C38" s="12">
        <f>SUM(C30:C37)</f>
        <v>1977.2</v>
      </c>
      <c r="D38" s="12"/>
      <c r="E38" s="12"/>
    </row>
    <row r="39" spans="1:5" s="10" customFormat="1" ht="22.5" customHeight="1">
      <c r="A39" s="11" t="s">
        <v>0</v>
      </c>
      <c r="B39" s="12" t="s">
        <v>0</v>
      </c>
      <c r="C39" s="12" t="s">
        <v>0</v>
      </c>
      <c r="D39" s="12" t="s">
        <v>0</v>
      </c>
      <c r="E39" s="12" t="s">
        <v>0</v>
      </c>
    </row>
    <row r="40" spans="1:5" s="10" customFormat="1" ht="22.5" customHeight="1">
      <c r="A40" s="11" t="s">
        <v>225</v>
      </c>
      <c r="B40" s="12" t="s">
        <v>0</v>
      </c>
      <c r="C40" s="12" t="s">
        <v>0</v>
      </c>
      <c r="D40" s="12" t="s">
        <v>0</v>
      </c>
      <c r="E40" s="12" t="s">
        <v>0</v>
      </c>
    </row>
    <row r="41" spans="1:5" s="10" customFormat="1" ht="22.5" customHeight="1">
      <c r="A41" s="11" t="s">
        <v>274</v>
      </c>
      <c r="B41" s="12" t="s">
        <v>0</v>
      </c>
      <c r="C41" s="12" t="s">
        <v>0</v>
      </c>
      <c r="D41" s="12" t="s">
        <v>0</v>
      </c>
      <c r="E41" s="12" t="s">
        <v>0</v>
      </c>
    </row>
    <row r="42" spans="1:5" s="10" customFormat="1" ht="22.5" customHeight="1">
      <c r="A42" s="11" t="s">
        <v>275</v>
      </c>
      <c r="B42" s="12">
        <v>9817.5</v>
      </c>
      <c r="C42" s="12" t="s">
        <v>0</v>
      </c>
      <c r="D42" s="12" t="s">
        <v>0</v>
      </c>
      <c r="E42" s="12" t="s">
        <v>0</v>
      </c>
    </row>
    <row r="43" spans="1:5" s="10" customFormat="1" ht="22.5" customHeight="1">
      <c r="A43" s="11" t="s">
        <v>228</v>
      </c>
      <c r="B43" s="12" t="s">
        <v>0</v>
      </c>
      <c r="C43" s="12" t="s">
        <v>0</v>
      </c>
      <c r="D43" s="12" t="s">
        <v>0</v>
      </c>
      <c r="E43" s="12" t="s">
        <v>0</v>
      </c>
    </row>
    <row r="44" spans="1:5" s="10" customFormat="1" ht="22.5" customHeight="1">
      <c r="A44" s="11" t="s">
        <v>276</v>
      </c>
      <c r="B44" s="12">
        <v>7200</v>
      </c>
      <c r="C44" s="12" t="s">
        <v>0</v>
      </c>
      <c r="D44" s="12" t="s">
        <v>0</v>
      </c>
      <c r="E44" s="12" t="s">
        <v>0</v>
      </c>
    </row>
    <row r="45" spans="1:5" s="10" customFormat="1" ht="22.5" customHeight="1">
      <c r="A45" s="11" t="s">
        <v>277</v>
      </c>
      <c r="B45" s="12" t="s">
        <v>0</v>
      </c>
      <c r="C45" s="12" t="s">
        <v>0</v>
      </c>
      <c r="D45" s="12" t="s">
        <v>0</v>
      </c>
      <c r="E45" s="12" t="s">
        <v>0</v>
      </c>
    </row>
    <row r="46" spans="1:5" s="10" customFormat="1" ht="22.5" customHeight="1">
      <c r="A46" s="11" t="s">
        <v>278</v>
      </c>
      <c r="B46" s="12" t="s">
        <v>0</v>
      </c>
      <c r="C46" s="12" t="s">
        <v>0</v>
      </c>
      <c r="D46" s="12">
        <v>2161.8</v>
      </c>
      <c r="E46" s="12" t="s">
        <v>0</v>
      </c>
    </row>
    <row r="47" spans="1:5" s="10" customFormat="1" ht="22.5" customHeight="1">
      <c r="A47" s="11" t="s">
        <v>232</v>
      </c>
      <c r="B47" s="12" t="s">
        <v>0</v>
      </c>
      <c r="C47" s="12" t="s">
        <v>0</v>
      </c>
      <c r="D47" s="12" t="s">
        <v>0</v>
      </c>
      <c r="E47" s="12" t="s">
        <v>0</v>
      </c>
    </row>
    <row r="48" spans="1:5" s="10" customFormat="1" ht="22.5" customHeight="1">
      <c r="A48" s="11" t="s">
        <v>279</v>
      </c>
      <c r="B48" s="12">
        <v>1636.2</v>
      </c>
      <c r="C48" s="12" t="s">
        <v>0</v>
      </c>
      <c r="D48" s="12" t="s">
        <v>0</v>
      </c>
      <c r="E48" s="12" t="s">
        <v>0</v>
      </c>
    </row>
    <row r="49" spans="1:5" s="10" customFormat="1" ht="22.5" customHeight="1">
      <c r="A49" s="11" t="s">
        <v>280</v>
      </c>
      <c r="B49" s="12" t="s">
        <v>0</v>
      </c>
      <c r="C49" s="12">
        <v>1177.4</v>
      </c>
      <c r="D49" s="12" t="s">
        <v>0</v>
      </c>
      <c r="E49" s="12" t="s">
        <v>0</v>
      </c>
    </row>
    <row r="50" spans="1:5" s="10" customFormat="1" ht="22.5" customHeight="1">
      <c r="A50" s="11" t="s">
        <v>281</v>
      </c>
      <c r="B50" s="12" t="s">
        <v>0</v>
      </c>
      <c r="C50" s="12" t="s">
        <v>0</v>
      </c>
      <c r="D50" s="12">
        <v>790.5</v>
      </c>
      <c r="E50" s="12" t="s">
        <v>0</v>
      </c>
    </row>
    <row r="51" spans="1:5" s="10" customFormat="1" ht="22.5" customHeight="1">
      <c r="A51" s="11" t="s">
        <v>236</v>
      </c>
      <c r="B51" s="12" t="s">
        <v>0</v>
      </c>
      <c r="C51" s="12" t="s">
        <v>0</v>
      </c>
      <c r="D51" s="12" t="s">
        <v>0</v>
      </c>
      <c r="E51" s="12" t="s">
        <v>0</v>
      </c>
    </row>
    <row r="52" spans="1:5" s="10" customFormat="1" ht="22.5" customHeight="1">
      <c r="A52" s="11" t="s">
        <v>282</v>
      </c>
      <c r="B52" s="12">
        <v>799.9</v>
      </c>
      <c r="C52" s="12" t="s">
        <v>0</v>
      </c>
      <c r="D52" s="12" t="s">
        <v>0</v>
      </c>
      <c r="E52" s="12" t="s">
        <v>0</v>
      </c>
    </row>
    <row r="53" spans="1:5" s="10" customFormat="1" ht="22.5" customHeight="1">
      <c r="A53" s="11" t="s">
        <v>283</v>
      </c>
      <c r="B53" s="12" t="s">
        <v>0</v>
      </c>
      <c r="C53" s="12">
        <v>999.4</v>
      </c>
      <c r="D53" s="12" t="s">
        <v>0</v>
      </c>
      <c r="E53" s="12" t="s">
        <v>0</v>
      </c>
    </row>
    <row r="54" spans="1:5" s="10" customFormat="1" ht="22.5" customHeight="1">
      <c r="A54" s="11" t="s">
        <v>284</v>
      </c>
      <c r="B54" s="12" t="s">
        <v>0</v>
      </c>
      <c r="C54" s="12" t="s">
        <v>0</v>
      </c>
      <c r="D54" s="12">
        <v>467.8</v>
      </c>
      <c r="E54" s="12" t="s">
        <v>0</v>
      </c>
    </row>
    <row r="55" spans="1:5" s="10" customFormat="1" ht="22.5" customHeight="1">
      <c r="A55" s="11" t="s">
        <v>285</v>
      </c>
      <c r="B55" s="12" t="s">
        <v>0</v>
      </c>
      <c r="C55" s="12" t="s">
        <v>0</v>
      </c>
      <c r="D55" s="12" t="s">
        <v>0</v>
      </c>
      <c r="E55" s="12" t="s">
        <v>0</v>
      </c>
    </row>
    <row r="56" spans="1:5" s="10" customFormat="1" ht="22.5" customHeight="1">
      <c r="A56" s="11" t="s">
        <v>286</v>
      </c>
      <c r="B56" s="12">
        <v>465.3</v>
      </c>
      <c r="C56" s="12" t="s">
        <v>0</v>
      </c>
      <c r="D56" s="12" t="s">
        <v>0</v>
      </c>
      <c r="E56" s="12" t="s">
        <v>0</v>
      </c>
    </row>
    <row r="57" spans="1:5" s="10" customFormat="1" ht="22.5" customHeight="1">
      <c r="A57" s="11" t="s">
        <v>287</v>
      </c>
      <c r="B57" s="12" t="s">
        <v>0</v>
      </c>
      <c r="C57" s="12">
        <v>1340.7</v>
      </c>
      <c r="D57" s="12" t="s">
        <v>0</v>
      </c>
      <c r="E57" s="12" t="s">
        <v>0</v>
      </c>
    </row>
    <row r="58" spans="1:5" s="10" customFormat="1" ht="22.5" customHeight="1">
      <c r="A58" s="11" t="s">
        <v>288</v>
      </c>
      <c r="B58" s="12" t="s">
        <v>0</v>
      </c>
      <c r="C58" s="12" t="s">
        <v>0</v>
      </c>
      <c r="D58" s="12">
        <v>401.2</v>
      </c>
      <c r="E58" s="12" t="s">
        <v>0</v>
      </c>
    </row>
    <row r="59" spans="1:5" s="10" customFormat="1" ht="22.5" customHeight="1">
      <c r="A59" s="11" t="s">
        <v>244</v>
      </c>
      <c r="B59" s="12" t="s">
        <v>0</v>
      </c>
      <c r="C59" s="12" t="s">
        <v>0</v>
      </c>
      <c r="D59" s="12" t="s">
        <v>0</v>
      </c>
      <c r="E59" s="12" t="s">
        <v>0</v>
      </c>
    </row>
    <row r="60" spans="1:5" s="10" customFormat="1" ht="22.5" customHeight="1">
      <c r="A60" s="11" t="s">
        <v>289</v>
      </c>
      <c r="B60" s="12">
        <v>685</v>
      </c>
      <c r="C60" s="12" t="s">
        <v>0</v>
      </c>
      <c r="D60" s="12" t="s">
        <v>0</v>
      </c>
      <c r="E60" s="12" t="s">
        <v>0</v>
      </c>
    </row>
    <row r="61" spans="1:5" s="10" customFormat="1" ht="22.5" customHeight="1">
      <c r="A61" s="11" t="s">
        <v>290</v>
      </c>
      <c r="B61" s="12" t="s">
        <v>0</v>
      </c>
      <c r="C61" s="12">
        <v>1117.3</v>
      </c>
      <c r="D61" s="12" t="s">
        <v>0</v>
      </c>
      <c r="E61" s="12" t="s">
        <v>0</v>
      </c>
    </row>
    <row r="62" spans="1:5" s="10" customFormat="1" ht="22.5" customHeight="1">
      <c r="A62" s="11" t="s">
        <v>291</v>
      </c>
      <c r="B62" s="12" t="s">
        <v>0</v>
      </c>
      <c r="C62" s="12" t="s">
        <v>0</v>
      </c>
      <c r="D62" s="12">
        <v>376.3</v>
      </c>
      <c r="E62" s="12" t="s">
        <v>0</v>
      </c>
    </row>
    <row r="63" spans="1:5" s="10" customFormat="1" ht="22.5" customHeight="1">
      <c r="A63" s="11" t="s">
        <v>248</v>
      </c>
      <c r="B63" s="12" t="s">
        <v>0</v>
      </c>
      <c r="C63" s="12" t="s">
        <v>0</v>
      </c>
      <c r="D63" s="12" t="s">
        <v>0</v>
      </c>
      <c r="E63" s="12" t="s">
        <v>0</v>
      </c>
    </row>
    <row r="64" spans="1:5" s="10" customFormat="1" ht="22.5" customHeight="1">
      <c r="A64" s="11" t="s">
        <v>292</v>
      </c>
      <c r="B64" s="12">
        <v>778.1</v>
      </c>
      <c r="C64" s="12" t="s">
        <v>0</v>
      </c>
      <c r="D64" s="12" t="s">
        <v>0</v>
      </c>
      <c r="E64" s="12" t="s">
        <v>0</v>
      </c>
    </row>
    <row r="65" spans="1:5" s="10" customFormat="1" ht="22.5" customHeight="1">
      <c r="A65" s="11" t="s">
        <v>290</v>
      </c>
      <c r="B65" s="12" t="s">
        <v>0</v>
      </c>
      <c r="C65" s="12">
        <v>1117.3</v>
      </c>
      <c r="D65" s="12" t="s">
        <v>0</v>
      </c>
      <c r="E65" s="12" t="s">
        <v>0</v>
      </c>
    </row>
    <row r="66" spans="1:5" s="10" customFormat="1" ht="22.5" customHeight="1">
      <c r="A66" s="11" t="s">
        <v>293</v>
      </c>
      <c r="B66" s="12" t="s">
        <v>0</v>
      </c>
      <c r="C66" s="12" t="s">
        <v>0</v>
      </c>
      <c r="D66" s="12">
        <v>600.8</v>
      </c>
      <c r="E66" s="12" t="s">
        <v>0</v>
      </c>
    </row>
    <row r="67" spans="1:5" s="10" customFormat="1" ht="22.5" customHeight="1">
      <c r="A67" s="11" t="s">
        <v>252</v>
      </c>
      <c r="B67" s="12" t="s">
        <v>0</v>
      </c>
      <c r="C67" s="12" t="s">
        <v>0</v>
      </c>
      <c r="D67" s="12" t="s">
        <v>0</v>
      </c>
      <c r="E67" s="12" t="s">
        <v>0</v>
      </c>
    </row>
    <row r="68" spans="1:5" s="10" customFormat="1" ht="22.5" customHeight="1">
      <c r="A68" s="11" t="s">
        <v>294</v>
      </c>
      <c r="B68" s="12" t="s">
        <v>0</v>
      </c>
      <c r="C68" s="12">
        <v>631.1</v>
      </c>
      <c r="D68" s="12" t="s">
        <v>0</v>
      </c>
      <c r="E68" s="12" t="s">
        <v>0</v>
      </c>
    </row>
    <row r="69" spans="1:5" s="10" customFormat="1" ht="22.5" customHeight="1">
      <c r="A69" s="11" t="s">
        <v>295</v>
      </c>
      <c r="B69" s="12" t="s">
        <v>0</v>
      </c>
      <c r="C69" s="12">
        <v>2307.3</v>
      </c>
      <c r="D69" s="12" t="s">
        <v>0</v>
      </c>
      <c r="E69" s="12" t="s">
        <v>0</v>
      </c>
    </row>
    <row r="70" spans="1:5" s="10" customFormat="1" ht="22.5" customHeight="1">
      <c r="A70" s="11" t="s">
        <v>296</v>
      </c>
      <c r="B70" s="12" t="s">
        <v>0</v>
      </c>
      <c r="C70" s="12">
        <v>3195.4</v>
      </c>
      <c r="D70" s="12" t="s">
        <v>0</v>
      </c>
      <c r="E70" s="12" t="s">
        <v>0</v>
      </c>
    </row>
    <row r="71" spans="1:5" s="10" customFormat="1" ht="22.5" customHeight="1">
      <c r="A71" s="11" t="s">
        <v>297</v>
      </c>
      <c r="B71" s="12" t="s">
        <v>0</v>
      </c>
      <c r="C71" s="12">
        <v>516.6</v>
      </c>
      <c r="D71" s="12" t="s">
        <v>0</v>
      </c>
      <c r="E71" s="12" t="s">
        <v>0</v>
      </c>
    </row>
    <row r="72" spans="1:5" s="10" customFormat="1" ht="22.5" customHeight="1">
      <c r="A72" s="13" t="s">
        <v>15</v>
      </c>
      <c r="B72" s="12">
        <f>SUM(B41:B71)</f>
        <v>21382</v>
      </c>
      <c r="C72" s="12">
        <f>SUM(C41:C71)</f>
        <v>12402.5</v>
      </c>
      <c r="D72" s="12">
        <f>SUM(D41:D71)</f>
        <v>4798.400000000001</v>
      </c>
      <c r="E72" s="12"/>
    </row>
    <row r="73" spans="1:5" s="10" customFormat="1" ht="22.5" customHeight="1">
      <c r="A73" s="11" t="s">
        <v>0</v>
      </c>
      <c r="B73" s="12" t="s">
        <v>0</v>
      </c>
      <c r="C73" s="12" t="s">
        <v>0</v>
      </c>
      <c r="D73" s="12" t="s">
        <v>0</v>
      </c>
      <c r="E73" s="12" t="s">
        <v>0</v>
      </c>
    </row>
    <row r="74" spans="1:5" s="10" customFormat="1" ht="22.5" customHeight="1">
      <c r="A74" s="11" t="s">
        <v>90</v>
      </c>
      <c r="B74" s="12" t="s">
        <v>0</v>
      </c>
      <c r="C74" s="12" t="s">
        <v>0</v>
      </c>
      <c r="D74" s="12" t="s">
        <v>0</v>
      </c>
      <c r="E74" s="12" t="s">
        <v>0</v>
      </c>
    </row>
    <row r="75" spans="1:5" s="10" customFormat="1" ht="22.5" customHeight="1">
      <c r="A75" s="11" t="s">
        <v>298</v>
      </c>
      <c r="B75" s="12">
        <v>812.1</v>
      </c>
      <c r="C75" s="12" t="s">
        <v>0</v>
      </c>
      <c r="D75" s="12" t="s">
        <v>0</v>
      </c>
      <c r="E75" s="12" t="s">
        <v>0</v>
      </c>
    </row>
    <row r="76" spans="1:5" s="10" customFormat="1" ht="22.5" customHeight="1">
      <c r="A76" s="11" t="s">
        <v>258</v>
      </c>
      <c r="B76" s="12" t="s">
        <v>0</v>
      </c>
      <c r="C76" s="12" t="s">
        <v>0</v>
      </c>
      <c r="D76" s="12" t="s">
        <v>0</v>
      </c>
      <c r="E76" s="12" t="s">
        <v>0</v>
      </c>
    </row>
    <row r="77" spans="1:5" s="10" customFormat="1" ht="22.5" customHeight="1">
      <c r="A77" s="11" t="s">
        <v>299</v>
      </c>
      <c r="B77" s="12" t="s">
        <v>0</v>
      </c>
      <c r="C77" s="12" t="s">
        <v>0</v>
      </c>
      <c r="D77" s="12">
        <v>334.2</v>
      </c>
      <c r="E77" s="12" t="s">
        <v>0</v>
      </c>
    </row>
    <row r="78" spans="1:5" s="10" customFormat="1" ht="22.5" customHeight="1">
      <c r="A78" s="13" t="s">
        <v>15</v>
      </c>
      <c r="B78" s="12">
        <f>SUM(B75:B77)</f>
        <v>812.1</v>
      </c>
      <c r="C78" s="12"/>
      <c r="D78" s="12">
        <f>SUM(D77)</f>
        <v>334.2</v>
      </c>
      <c r="E78" s="12" t="s">
        <v>0</v>
      </c>
    </row>
    <row r="79" spans="1:5" s="10" customFormat="1" ht="22.5" customHeight="1">
      <c r="A79" s="13" t="s">
        <v>16</v>
      </c>
      <c r="B79" s="16">
        <f>B17+B27+B38+B72+B78</f>
        <v>27885</v>
      </c>
      <c r="C79" s="12">
        <f>C17+C27+C38+C72+C78</f>
        <v>16710.2</v>
      </c>
      <c r="D79" s="12">
        <f>D17+D27+D38+D72+D78</f>
        <v>5667.8</v>
      </c>
      <c r="E79" s="12" t="s">
        <v>0</v>
      </c>
    </row>
    <row r="80" spans="1:5" s="10" customFormat="1" ht="22.5" customHeight="1">
      <c r="A80" s="11" t="s">
        <v>0</v>
      </c>
      <c r="B80" s="12" t="s">
        <v>0</v>
      </c>
      <c r="C80" s="12" t="s">
        <v>0</v>
      </c>
      <c r="D80" s="12" t="s">
        <v>0</v>
      </c>
      <c r="E80" s="12" t="s">
        <v>0</v>
      </c>
    </row>
    <row r="81" spans="1:5" s="10" customFormat="1" ht="22.5" customHeight="1">
      <c r="A81" s="11" t="s">
        <v>2</v>
      </c>
      <c r="B81" s="17">
        <f>INT(B79)</f>
        <v>27885</v>
      </c>
      <c r="C81" s="17">
        <f>INT(C79)</f>
        <v>16710</v>
      </c>
      <c r="D81" s="17">
        <f>INT(D79)</f>
        <v>5667</v>
      </c>
      <c r="E81" s="17">
        <f>SUM(B81:D81)</f>
        <v>50262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44.875" style="0" customWidth="1"/>
    <col min="2" max="2" width="9.125" style="0" bestFit="1" customWidth="1"/>
    <col min="3" max="3" width="10.125" style="0" bestFit="1" customWidth="1"/>
    <col min="4" max="4" width="9.125" style="0" bestFit="1" customWidth="1"/>
    <col min="5" max="5" width="10.125" style="0" bestFit="1" customWidth="1"/>
  </cols>
  <sheetData>
    <row r="1" spans="1:5" s="9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9" customFormat="1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s="9" customFormat="1" ht="22.5" customHeight="1">
      <c r="A3" s="8" t="s">
        <v>300</v>
      </c>
      <c r="B3" s="7"/>
      <c r="C3" s="7"/>
      <c r="D3" s="7"/>
      <c r="E3" s="7"/>
    </row>
    <row r="4" spans="1:5" s="9" customFormat="1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s="9" customFormat="1" ht="22.5" customHeight="1">
      <c r="A5" s="6" t="s">
        <v>301</v>
      </c>
      <c r="B5" s="7" t="s">
        <v>0</v>
      </c>
      <c r="C5" s="7" t="s">
        <v>0</v>
      </c>
      <c r="D5" s="7" t="s">
        <v>0</v>
      </c>
      <c r="E5" s="7" t="s">
        <v>0</v>
      </c>
    </row>
    <row r="6" spans="1:5" s="9" customFormat="1" ht="22.5" customHeight="1">
      <c r="A6" s="6" t="s">
        <v>0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s="9" customFormat="1" ht="22.5" customHeight="1">
      <c r="A7" s="6" t="s">
        <v>302</v>
      </c>
      <c r="B7" s="7" t="s">
        <v>0</v>
      </c>
      <c r="C7" s="7" t="s">
        <v>0</v>
      </c>
      <c r="D7" s="7" t="s">
        <v>0</v>
      </c>
      <c r="E7" s="7" t="s">
        <v>0</v>
      </c>
    </row>
    <row r="8" spans="1:5" s="9" customFormat="1" ht="22.5" customHeight="1">
      <c r="A8" s="6" t="s">
        <v>303</v>
      </c>
      <c r="B8" s="7" t="s">
        <v>0</v>
      </c>
      <c r="C8" s="7" t="s">
        <v>0</v>
      </c>
      <c r="D8" s="7" t="s">
        <v>0</v>
      </c>
      <c r="E8" s="7" t="s">
        <v>0</v>
      </c>
    </row>
    <row r="9" spans="1:5" s="9" customFormat="1" ht="22.5" customHeight="1">
      <c r="A9" s="6" t="s">
        <v>343</v>
      </c>
      <c r="B9" s="7" t="s">
        <v>0</v>
      </c>
      <c r="C9" s="7" t="s">
        <v>0</v>
      </c>
      <c r="D9" s="7" t="s">
        <v>0</v>
      </c>
      <c r="E9" s="7" t="s">
        <v>0</v>
      </c>
    </row>
    <row r="10" spans="1:5" s="9" customFormat="1" ht="22.5" customHeight="1">
      <c r="A10" s="6" t="s">
        <v>304</v>
      </c>
      <c r="B10" s="7" t="s">
        <v>0</v>
      </c>
      <c r="C10" s="7" t="s">
        <v>0</v>
      </c>
      <c r="D10" s="7" t="s">
        <v>0</v>
      </c>
      <c r="E10" s="7" t="s">
        <v>0</v>
      </c>
    </row>
    <row r="11" spans="1:5" s="9" customFormat="1" ht="22.5" customHeight="1">
      <c r="A11" s="6" t="s">
        <v>305</v>
      </c>
      <c r="B11" s="7" t="s">
        <v>0</v>
      </c>
      <c r="C11" s="7">
        <v>209.4</v>
      </c>
      <c r="D11" s="7" t="s">
        <v>0</v>
      </c>
      <c r="E11" s="7" t="s">
        <v>0</v>
      </c>
    </row>
    <row r="12" spans="1:5" s="9" customFormat="1" ht="22.5" customHeight="1">
      <c r="A12" s="5" t="s">
        <v>15</v>
      </c>
      <c r="B12" s="7"/>
      <c r="C12" s="7">
        <f>C11</f>
        <v>209.4</v>
      </c>
      <c r="D12" s="7"/>
      <c r="E12" s="7" t="s">
        <v>0</v>
      </c>
    </row>
    <row r="13" spans="1:5" s="9" customFormat="1" ht="22.5" customHeight="1">
      <c r="A13" s="6" t="s">
        <v>0</v>
      </c>
      <c r="B13" s="7" t="s">
        <v>0</v>
      </c>
      <c r="C13" s="7" t="s">
        <v>0</v>
      </c>
      <c r="D13" s="7" t="s">
        <v>0</v>
      </c>
      <c r="E13" s="7" t="s">
        <v>0</v>
      </c>
    </row>
    <row r="14" spans="1:5" s="9" customFormat="1" ht="22.5" customHeight="1">
      <c r="A14" s="6" t="s">
        <v>306</v>
      </c>
      <c r="B14" s="7" t="s">
        <v>0</v>
      </c>
      <c r="C14" s="7" t="s">
        <v>0</v>
      </c>
      <c r="D14" s="7" t="s">
        <v>0</v>
      </c>
      <c r="E14" s="7" t="s">
        <v>0</v>
      </c>
    </row>
    <row r="15" spans="1:5" s="9" customFormat="1" ht="22.5" customHeight="1">
      <c r="A15" s="6" t="s">
        <v>307</v>
      </c>
      <c r="B15" s="7" t="s">
        <v>0</v>
      </c>
      <c r="C15" s="7">
        <v>2370.8</v>
      </c>
      <c r="D15" s="7" t="s">
        <v>0</v>
      </c>
      <c r="E15" s="7" t="s">
        <v>0</v>
      </c>
    </row>
    <row r="16" spans="1:5" s="9" customFormat="1" ht="22.5" customHeight="1">
      <c r="A16" s="5" t="s">
        <v>15</v>
      </c>
      <c r="B16" s="7"/>
      <c r="C16" s="7">
        <f>C15</f>
        <v>2370.8</v>
      </c>
      <c r="D16" s="7"/>
      <c r="E16" s="7" t="s">
        <v>0</v>
      </c>
    </row>
    <row r="17" spans="1:5" s="9" customFormat="1" ht="22.5" customHeight="1">
      <c r="A17" s="6" t="s">
        <v>0</v>
      </c>
      <c r="B17" s="7" t="s">
        <v>0</v>
      </c>
      <c r="C17" s="7" t="s">
        <v>0</v>
      </c>
      <c r="D17" s="7" t="s">
        <v>0</v>
      </c>
      <c r="E17" s="7" t="s">
        <v>0</v>
      </c>
    </row>
    <row r="18" spans="1:5" s="9" customFormat="1" ht="22.5" customHeight="1">
      <c r="A18" s="6" t="s">
        <v>308</v>
      </c>
      <c r="B18" s="7" t="s">
        <v>0</v>
      </c>
      <c r="C18" s="7" t="s">
        <v>0</v>
      </c>
      <c r="D18" s="7" t="s">
        <v>0</v>
      </c>
      <c r="E18" s="7" t="s">
        <v>0</v>
      </c>
    </row>
    <row r="19" spans="1:5" s="9" customFormat="1" ht="22.5" customHeight="1">
      <c r="A19" s="6" t="s">
        <v>309</v>
      </c>
      <c r="B19" s="7">
        <v>564.6</v>
      </c>
      <c r="C19" s="7" t="s">
        <v>0</v>
      </c>
      <c r="D19" s="7" t="s">
        <v>0</v>
      </c>
      <c r="E19" s="7" t="s">
        <v>0</v>
      </c>
    </row>
    <row r="20" spans="1:5" s="9" customFormat="1" ht="22.5" customHeight="1">
      <c r="A20" s="5" t="s">
        <v>15</v>
      </c>
      <c r="B20" s="7">
        <f>B19</f>
        <v>564.6</v>
      </c>
      <c r="C20" s="7"/>
      <c r="D20" s="7"/>
      <c r="E20" s="7" t="s">
        <v>0</v>
      </c>
    </row>
    <row r="21" spans="1:5" s="9" customFormat="1" ht="22.5" customHeight="1">
      <c r="A21" s="6" t="s">
        <v>0</v>
      </c>
      <c r="B21" s="7"/>
      <c r="C21" s="7" t="s">
        <v>0</v>
      </c>
      <c r="D21" s="7"/>
      <c r="E21" s="7" t="s">
        <v>0</v>
      </c>
    </row>
    <row r="22" spans="1:5" s="9" customFormat="1" ht="22.5" customHeight="1">
      <c r="A22" s="6" t="s">
        <v>310</v>
      </c>
      <c r="B22" s="7"/>
      <c r="C22" s="7" t="s">
        <v>0</v>
      </c>
      <c r="D22" s="7"/>
      <c r="E22" s="7" t="s">
        <v>0</v>
      </c>
    </row>
    <row r="23" spans="1:5" s="9" customFormat="1" ht="22.5" customHeight="1">
      <c r="A23" s="6" t="s">
        <v>311</v>
      </c>
      <c r="B23" s="7"/>
      <c r="C23" s="7" t="s">
        <v>0</v>
      </c>
      <c r="D23" s="7"/>
      <c r="E23" s="7" t="s">
        <v>0</v>
      </c>
    </row>
    <row r="24" spans="1:5" s="9" customFormat="1" ht="22.5" customHeight="1">
      <c r="A24" s="6" t="s">
        <v>312</v>
      </c>
      <c r="B24" s="7"/>
      <c r="C24" s="7">
        <v>738.7</v>
      </c>
      <c r="D24" s="7"/>
      <c r="E24" s="7" t="s">
        <v>0</v>
      </c>
    </row>
    <row r="25" spans="1:5" s="9" customFormat="1" ht="22.5" customHeight="1">
      <c r="A25" s="5" t="s">
        <v>15</v>
      </c>
      <c r="B25" s="7"/>
      <c r="C25" s="7">
        <f>C24</f>
        <v>738.7</v>
      </c>
      <c r="D25" s="7"/>
      <c r="E25" s="7" t="s">
        <v>0</v>
      </c>
    </row>
    <row r="26" spans="1:5" s="9" customFormat="1" ht="22.5" customHeight="1">
      <c r="A26" s="6" t="s">
        <v>0</v>
      </c>
      <c r="B26" s="7"/>
      <c r="C26" s="7" t="s">
        <v>0</v>
      </c>
      <c r="D26" s="7"/>
      <c r="E26" s="7" t="s">
        <v>0</v>
      </c>
    </row>
    <row r="27" spans="1:5" s="9" customFormat="1" ht="22.5" customHeight="1">
      <c r="A27" s="6" t="s">
        <v>313</v>
      </c>
      <c r="B27" s="7"/>
      <c r="C27" s="7" t="s">
        <v>0</v>
      </c>
      <c r="D27" s="7"/>
      <c r="E27" s="7" t="s">
        <v>0</v>
      </c>
    </row>
    <row r="28" spans="1:5" s="9" customFormat="1" ht="22.5" customHeight="1">
      <c r="A28" s="6" t="s">
        <v>314</v>
      </c>
      <c r="B28" s="7"/>
      <c r="C28" s="7">
        <v>65.7</v>
      </c>
      <c r="D28" s="7"/>
      <c r="E28" s="7" t="s">
        <v>0</v>
      </c>
    </row>
    <row r="29" spans="1:5" s="9" customFormat="1" ht="22.5" customHeight="1">
      <c r="A29" s="5" t="s">
        <v>15</v>
      </c>
      <c r="B29" s="7"/>
      <c r="C29" s="7">
        <f>C28</f>
        <v>65.7</v>
      </c>
      <c r="D29" s="7"/>
      <c r="E29" s="7" t="s">
        <v>0</v>
      </c>
    </row>
    <row r="30" spans="1:5" s="9" customFormat="1" ht="22.5" customHeight="1">
      <c r="A30" s="5" t="s">
        <v>16</v>
      </c>
      <c r="B30" s="7">
        <f>B12+B16+B20+B25+B29</f>
        <v>564.6</v>
      </c>
      <c r="C30" s="7">
        <f>C12+C16+C20+C25+C29</f>
        <v>3384.6000000000004</v>
      </c>
      <c r="D30" s="7">
        <f>D12+D16+D20+D25+D29</f>
        <v>0</v>
      </c>
      <c r="E30" s="7" t="s">
        <v>0</v>
      </c>
    </row>
    <row r="31" spans="1:5" s="9" customFormat="1" ht="22.5" customHeight="1">
      <c r="A31" s="6" t="s">
        <v>0</v>
      </c>
      <c r="B31" s="7" t="s">
        <v>0</v>
      </c>
      <c r="C31" s="7" t="s">
        <v>0</v>
      </c>
      <c r="D31" s="7" t="s">
        <v>0</v>
      </c>
      <c r="E31" s="7" t="s">
        <v>0</v>
      </c>
    </row>
    <row r="32" spans="1:5" s="9" customFormat="1" ht="22.5" customHeight="1">
      <c r="A32" s="6" t="s">
        <v>2</v>
      </c>
      <c r="B32" s="15">
        <f>INT(B30)</f>
        <v>564</v>
      </c>
      <c r="C32" s="15">
        <f>INT(C30)</f>
        <v>3384</v>
      </c>
      <c r="D32" s="15"/>
      <c r="E32" s="15">
        <f>SUM(B32:D32)</f>
        <v>3948</v>
      </c>
    </row>
    <row r="33" spans="1:5" ht="13.5">
      <c r="A33" s="2" t="s">
        <v>0</v>
      </c>
      <c r="B33" s="4"/>
      <c r="C33" s="4"/>
      <c r="D33" s="4"/>
      <c r="E33" s="3"/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workbookViewId="0" topLeftCell="A1">
      <selection activeCell="D10" sqref="D10"/>
    </sheetView>
  </sheetViews>
  <sheetFormatPr defaultColWidth="9.00390625" defaultRowHeight="13.5"/>
  <cols>
    <col min="1" max="1" width="47.00390625" style="0" customWidth="1"/>
  </cols>
  <sheetData>
    <row r="1" spans="1:5" s="9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9" customFormat="1" ht="22.5" customHeight="1">
      <c r="A2" s="6" t="s">
        <v>0</v>
      </c>
      <c r="B2" s="7"/>
      <c r="C2" s="7"/>
      <c r="D2" s="7" t="s">
        <v>0</v>
      </c>
      <c r="E2" s="7" t="s">
        <v>0</v>
      </c>
    </row>
    <row r="3" spans="1:5" s="9" customFormat="1" ht="22.5" customHeight="1">
      <c r="A3" s="8" t="s">
        <v>341</v>
      </c>
      <c r="B3" s="7"/>
      <c r="C3" s="7"/>
      <c r="D3" s="7"/>
      <c r="E3" s="7"/>
    </row>
    <row r="4" spans="1:5" s="9" customFormat="1" ht="22.5" customHeight="1">
      <c r="A4" s="6" t="s">
        <v>0</v>
      </c>
      <c r="B4" s="7"/>
      <c r="C4" s="7"/>
      <c r="D4" s="7" t="s">
        <v>0</v>
      </c>
      <c r="E4" s="7" t="s">
        <v>0</v>
      </c>
    </row>
    <row r="5" spans="1:5" s="9" customFormat="1" ht="22.5" customHeight="1">
      <c r="A5" s="6" t="s">
        <v>315</v>
      </c>
      <c r="B5" s="7"/>
      <c r="C5" s="7"/>
      <c r="D5" s="7" t="s">
        <v>0</v>
      </c>
      <c r="E5" s="7" t="s">
        <v>0</v>
      </c>
    </row>
    <row r="6" spans="1:5" s="9" customFormat="1" ht="22.5" customHeight="1">
      <c r="A6" s="6" t="s">
        <v>0</v>
      </c>
      <c r="B6" s="7"/>
      <c r="C6" s="7"/>
      <c r="D6" s="7" t="s">
        <v>0</v>
      </c>
      <c r="E6" s="7" t="s">
        <v>0</v>
      </c>
    </row>
    <row r="7" spans="1:5" s="9" customFormat="1" ht="22.5" customHeight="1">
      <c r="A7" s="6" t="s">
        <v>316</v>
      </c>
      <c r="B7" s="7"/>
      <c r="C7" s="7"/>
      <c r="D7" s="7" t="s">
        <v>0</v>
      </c>
      <c r="E7" s="7" t="s">
        <v>0</v>
      </c>
    </row>
    <row r="8" spans="1:5" s="9" customFormat="1" ht="22.5" customHeight="1">
      <c r="A8" s="6" t="s">
        <v>317</v>
      </c>
      <c r="B8" s="7"/>
      <c r="C8" s="7"/>
      <c r="D8" s="7" t="s">
        <v>0</v>
      </c>
      <c r="E8" s="7" t="s">
        <v>0</v>
      </c>
    </row>
    <row r="9" spans="1:5" s="9" customFormat="1" ht="22.5" customHeight="1">
      <c r="A9" s="6" t="s">
        <v>342</v>
      </c>
      <c r="B9" s="7"/>
      <c r="C9" s="7"/>
      <c r="D9" s="7" t="s">
        <v>0</v>
      </c>
      <c r="E9" s="7" t="s">
        <v>0</v>
      </c>
    </row>
    <row r="10" spans="1:5" s="9" customFormat="1" ht="22.5" customHeight="1">
      <c r="A10" s="6" t="s">
        <v>318</v>
      </c>
      <c r="B10" s="7"/>
      <c r="C10" s="7"/>
      <c r="D10" s="7" t="s">
        <v>0</v>
      </c>
      <c r="E10" s="7" t="s">
        <v>0</v>
      </c>
    </row>
    <row r="11" spans="1:5" s="9" customFormat="1" ht="22.5" customHeight="1">
      <c r="A11" s="6" t="s">
        <v>319</v>
      </c>
      <c r="B11" s="7"/>
      <c r="C11" s="7">
        <v>628.2</v>
      </c>
      <c r="D11" s="7" t="s">
        <v>0</v>
      </c>
      <c r="E11" s="7" t="s">
        <v>0</v>
      </c>
    </row>
    <row r="12" spans="1:5" s="9" customFormat="1" ht="22.5" customHeight="1">
      <c r="A12" s="5" t="s">
        <v>15</v>
      </c>
      <c r="B12" s="7"/>
      <c r="C12" s="7">
        <f>C11</f>
        <v>628.2</v>
      </c>
      <c r="D12" s="7" t="s">
        <v>0</v>
      </c>
      <c r="E12" s="7" t="s">
        <v>0</v>
      </c>
    </row>
    <row r="13" spans="1:5" s="9" customFormat="1" ht="22.5" customHeight="1">
      <c r="A13" s="6" t="s">
        <v>0</v>
      </c>
      <c r="B13" s="7"/>
      <c r="C13" s="7" t="s">
        <v>0</v>
      </c>
      <c r="D13" s="7" t="s">
        <v>0</v>
      </c>
      <c r="E13" s="7" t="s">
        <v>0</v>
      </c>
    </row>
    <row r="14" spans="1:5" s="9" customFormat="1" ht="22.5" customHeight="1">
      <c r="A14" s="6" t="s">
        <v>320</v>
      </c>
      <c r="B14" s="7"/>
      <c r="C14" s="7" t="s">
        <v>0</v>
      </c>
      <c r="D14" s="7" t="s">
        <v>0</v>
      </c>
      <c r="E14" s="7" t="s">
        <v>0</v>
      </c>
    </row>
    <row r="15" spans="1:5" s="9" customFormat="1" ht="22.5" customHeight="1">
      <c r="A15" s="6" t="s">
        <v>321</v>
      </c>
      <c r="B15" s="7"/>
      <c r="C15" s="7">
        <v>2370.8</v>
      </c>
      <c r="D15" s="7" t="s">
        <v>0</v>
      </c>
      <c r="E15" s="7" t="s">
        <v>0</v>
      </c>
    </row>
    <row r="16" spans="1:5" s="9" customFormat="1" ht="22.5" customHeight="1">
      <c r="A16" s="5" t="s">
        <v>15</v>
      </c>
      <c r="B16" s="7"/>
      <c r="C16" s="7">
        <f>C15</f>
        <v>2370.8</v>
      </c>
      <c r="D16" s="7" t="s">
        <v>0</v>
      </c>
      <c r="E16" s="7" t="s">
        <v>0</v>
      </c>
    </row>
    <row r="17" spans="1:5" s="9" customFormat="1" ht="22.5" customHeight="1">
      <c r="A17" s="6" t="s">
        <v>0</v>
      </c>
      <c r="B17" s="7"/>
      <c r="C17" s="7" t="s">
        <v>0</v>
      </c>
      <c r="D17" s="7" t="s">
        <v>0</v>
      </c>
      <c r="E17" s="7" t="s">
        <v>0</v>
      </c>
    </row>
    <row r="18" spans="1:5" s="9" customFormat="1" ht="22.5" customHeight="1">
      <c r="A18" s="6" t="s">
        <v>322</v>
      </c>
      <c r="B18" s="7"/>
      <c r="C18" s="7" t="s">
        <v>0</v>
      </c>
      <c r="D18" s="7" t="s">
        <v>0</v>
      </c>
      <c r="E18" s="7" t="s">
        <v>0</v>
      </c>
    </row>
    <row r="19" spans="1:5" s="9" customFormat="1" ht="22.5" customHeight="1">
      <c r="A19" s="6" t="s">
        <v>323</v>
      </c>
      <c r="B19" s="7"/>
      <c r="C19" s="7" t="s">
        <v>0</v>
      </c>
      <c r="D19" s="7" t="s">
        <v>0</v>
      </c>
      <c r="E19" s="7" t="s">
        <v>0</v>
      </c>
    </row>
    <row r="20" spans="1:5" s="9" customFormat="1" ht="22.5" customHeight="1">
      <c r="A20" s="6" t="s">
        <v>324</v>
      </c>
      <c r="B20" s="7"/>
      <c r="C20" s="7">
        <v>251.9</v>
      </c>
      <c r="D20" s="7" t="s">
        <v>0</v>
      </c>
      <c r="E20" s="7" t="s">
        <v>0</v>
      </c>
    </row>
    <row r="21" spans="1:5" s="9" customFormat="1" ht="22.5" customHeight="1">
      <c r="A21" s="5" t="s">
        <v>15</v>
      </c>
      <c r="B21" s="7"/>
      <c r="C21" s="7">
        <f>C20</f>
        <v>251.9</v>
      </c>
      <c r="D21" s="7" t="s">
        <v>0</v>
      </c>
      <c r="E21" s="7" t="s">
        <v>0</v>
      </c>
    </row>
    <row r="22" spans="1:5" s="9" customFormat="1" ht="22.5" customHeight="1">
      <c r="A22" s="6" t="s">
        <v>0</v>
      </c>
      <c r="B22" s="7"/>
      <c r="C22" s="7"/>
      <c r="D22" s="7" t="s">
        <v>0</v>
      </c>
      <c r="E22" s="7" t="s">
        <v>0</v>
      </c>
    </row>
    <row r="23" spans="1:5" s="9" customFormat="1" ht="22.5" customHeight="1">
      <c r="A23" s="6" t="s">
        <v>325</v>
      </c>
      <c r="B23" s="7"/>
      <c r="C23" s="7"/>
      <c r="D23" s="7" t="s">
        <v>0</v>
      </c>
      <c r="E23" s="7" t="s">
        <v>0</v>
      </c>
    </row>
    <row r="24" spans="1:5" s="9" customFormat="1" ht="22.5" customHeight="1">
      <c r="A24" s="6" t="s">
        <v>326</v>
      </c>
      <c r="B24" s="7">
        <v>3267</v>
      </c>
      <c r="C24" s="7"/>
      <c r="D24" s="7" t="s">
        <v>0</v>
      </c>
      <c r="E24" s="7" t="s">
        <v>0</v>
      </c>
    </row>
    <row r="25" spans="1:5" s="9" customFormat="1" ht="22.5" customHeight="1">
      <c r="A25" s="5" t="s">
        <v>15</v>
      </c>
      <c r="B25" s="7">
        <f>B24</f>
        <v>3267</v>
      </c>
      <c r="C25" s="7"/>
      <c r="D25" s="7" t="s">
        <v>0</v>
      </c>
      <c r="E25" s="7" t="s">
        <v>0</v>
      </c>
    </row>
    <row r="26" spans="1:5" s="9" customFormat="1" ht="22.5" customHeight="1">
      <c r="A26" s="6" t="s">
        <v>0</v>
      </c>
      <c r="B26" s="7"/>
      <c r="C26" s="7"/>
      <c r="D26" s="7"/>
      <c r="E26" s="7" t="s">
        <v>0</v>
      </c>
    </row>
    <row r="27" spans="1:5" s="9" customFormat="1" ht="22.5" customHeight="1">
      <c r="A27" s="6" t="s">
        <v>327</v>
      </c>
      <c r="B27" s="7"/>
      <c r="C27" s="7"/>
      <c r="D27" s="7"/>
      <c r="E27" s="7" t="s">
        <v>0</v>
      </c>
    </row>
    <row r="28" spans="1:5" s="9" customFormat="1" ht="22.5" customHeight="1">
      <c r="A28" s="6" t="s">
        <v>328</v>
      </c>
      <c r="B28" s="7"/>
      <c r="C28" s="7">
        <v>1443.1</v>
      </c>
      <c r="D28" s="7"/>
      <c r="E28" s="7" t="s">
        <v>0</v>
      </c>
    </row>
    <row r="29" spans="1:5" s="9" customFormat="1" ht="22.5" customHeight="1">
      <c r="A29" s="5" t="s">
        <v>15</v>
      </c>
      <c r="B29" s="7"/>
      <c r="C29" s="7">
        <f>C28</f>
        <v>1443.1</v>
      </c>
      <c r="D29" s="7"/>
      <c r="E29" s="7" t="s">
        <v>0</v>
      </c>
    </row>
    <row r="30" spans="1:5" s="9" customFormat="1" ht="22.5" customHeight="1">
      <c r="A30" s="6" t="s">
        <v>0</v>
      </c>
      <c r="B30" s="7"/>
      <c r="C30" s="7" t="s">
        <v>0</v>
      </c>
      <c r="D30" s="7"/>
      <c r="E30" s="7" t="s">
        <v>0</v>
      </c>
    </row>
    <row r="31" spans="1:5" s="9" customFormat="1" ht="22.5" customHeight="1">
      <c r="A31" s="6" t="s">
        <v>329</v>
      </c>
      <c r="B31" s="7"/>
      <c r="C31" s="7" t="s">
        <v>0</v>
      </c>
      <c r="D31" s="7"/>
      <c r="E31" s="7" t="s">
        <v>0</v>
      </c>
    </row>
    <row r="32" spans="1:5" s="9" customFormat="1" ht="22.5" customHeight="1">
      <c r="A32" s="6" t="s">
        <v>330</v>
      </c>
      <c r="B32" s="7"/>
      <c r="C32" s="7">
        <v>64.2</v>
      </c>
      <c r="D32" s="7"/>
      <c r="E32" s="7" t="s">
        <v>0</v>
      </c>
    </row>
    <row r="33" spans="1:5" s="9" customFormat="1" ht="22.5" customHeight="1">
      <c r="A33" s="5" t="s">
        <v>15</v>
      </c>
      <c r="B33" s="7"/>
      <c r="C33" s="7">
        <f>C32</f>
        <v>64.2</v>
      </c>
      <c r="D33" s="7"/>
      <c r="E33" s="7" t="s">
        <v>0</v>
      </c>
    </row>
    <row r="34" spans="1:5" s="9" customFormat="1" ht="22.5" customHeight="1">
      <c r="A34" s="5" t="s">
        <v>16</v>
      </c>
      <c r="B34" s="7">
        <f>B12+B16+B21+B25+B29+B33</f>
        <v>3267</v>
      </c>
      <c r="C34" s="7">
        <f>C12+C16+C21+C25+C29+C33</f>
        <v>4758.2</v>
      </c>
      <c r="D34" s="7"/>
      <c r="E34" s="7" t="s">
        <v>0</v>
      </c>
    </row>
    <row r="35" spans="1:5" s="9" customFormat="1" ht="22.5" customHeight="1">
      <c r="A35" s="6" t="s">
        <v>0</v>
      </c>
      <c r="B35" s="7" t="s">
        <v>0</v>
      </c>
      <c r="C35" s="7" t="s">
        <v>0</v>
      </c>
      <c r="D35" s="7"/>
      <c r="E35" s="7" t="s">
        <v>0</v>
      </c>
    </row>
    <row r="36" spans="1:5" s="9" customFormat="1" ht="22.5" customHeight="1">
      <c r="A36" s="6" t="s">
        <v>2</v>
      </c>
      <c r="B36" s="15">
        <f>INT(B34)</f>
        <v>3267</v>
      </c>
      <c r="C36" s="15">
        <f>INT(C34)</f>
        <v>4758</v>
      </c>
      <c r="D36" s="15"/>
      <c r="E36" s="15">
        <f>SUM(B36:C36)</f>
        <v>8025</v>
      </c>
    </row>
    <row r="37" spans="1:5" ht="13.5">
      <c r="A37" s="2" t="s">
        <v>0</v>
      </c>
      <c r="B37" s="4"/>
      <c r="C37" s="4"/>
      <c r="D37" s="4"/>
      <c r="E37" s="3"/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45.25390625" style="0" customWidth="1"/>
    <col min="3" max="3" width="11.125" style="0" bestFit="1" customWidth="1"/>
    <col min="5" max="5" width="11.125" style="0" bestFit="1" customWidth="1"/>
  </cols>
  <sheetData>
    <row r="1" spans="1:5" s="9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9" customFormat="1" ht="22.5" customHeight="1">
      <c r="A2" s="6" t="s">
        <v>0</v>
      </c>
      <c r="B2" s="7"/>
      <c r="C2" s="7"/>
      <c r="D2" s="7"/>
      <c r="E2" s="7"/>
    </row>
    <row r="3" spans="1:5" s="9" customFormat="1" ht="22.5" customHeight="1">
      <c r="A3" s="8" t="s">
        <v>3</v>
      </c>
      <c r="B3" s="7"/>
      <c r="C3" s="7"/>
      <c r="D3" s="7"/>
      <c r="E3" s="7"/>
    </row>
    <row r="4" spans="1:5" s="9" customFormat="1" ht="22.5" customHeight="1">
      <c r="A4" s="6" t="s">
        <v>0</v>
      </c>
      <c r="B4" s="7"/>
      <c r="C4" s="7"/>
      <c r="D4" s="7"/>
      <c r="E4" s="7"/>
    </row>
    <row r="5" spans="1:5" s="9" customFormat="1" ht="22.5" customHeight="1">
      <c r="A5" s="6" t="s">
        <v>4</v>
      </c>
      <c r="B5" s="7"/>
      <c r="C5" s="7"/>
      <c r="D5" s="7"/>
      <c r="E5" s="7"/>
    </row>
    <row r="6" spans="1:5" s="9" customFormat="1" ht="22.5" customHeight="1">
      <c r="A6" s="6" t="s">
        <v>5</v>
      </c>
      <c r="B6" s="7"/>
      <c r="C6" s="7">
        <v>5497.6</v>
      </c>
      <c r="D6" s="7"/>
      <c r="E6" s="7"/>
    </row>
    <row r="7" spans="1:5" s="9" customFormat="1" ht="22.5" customHeight="1">
      <c r="A7" s="6" t="s">
        <v>6</v>
      </c>
      <c r="B7" s="7"/>
      <c r="C7" s="7"/>
      <c r="D7" s="7"/>
      <c r="E7" s="7"/>
    </row>
    <row r="8" spans="1:5" s="9" customFormat="1" ht="22.5" customHeight="1">
      <c r="A8" s="6" t="s">
        <v>7</v>
      </c>
      <c r="B8" s="7"/>
      <c r="C8" s="7"/>
      <c r="D8" s="7"/>
      <c r="E8" s="7"/>
    </row>
    <row r="9" spans="1:5" s="9" customFormat="1" ht="22.5" customHeight="1">
      <c r="A9" s="6" t="s">
        <v>8</v>
      </c>
      <c r="B9" s="7"/>
      <c r="C9" s="7"/>
      <c r="D9" s="7"/>
      <c r="E9" s="7"/>
    </row>
    <row r="10" spans="1:5" s="9" customFormat="1" ht="22.5" customHeight="1">
      <c r="A10" s="6" t="s">
        <v>9</v>
      </c>
      <c r="B10" s="7"/>
      <c r="C10" s="7"/>
      <c r="D10" s="7"/>
      <c r="E10" s="7"/>
    </row>
    <row r="11" spans="1:5" s="9" customFormat="1" ht="22.5" customHeight="1">
      <c r="A11" s="6" t="s">
        <v>10</v>
      </c>
      <c r="B11" s="7"/>
      <c r="C11" s="7">
        <v>8600.7</v>
      </c>
      <c r="D11" s="7"/>
      <c r="E11" s="7"/>
    </row>
    <row r="12" spans="1:5" s="9" customFormat="1" ht="22.5" customHeight="1">
      <c r="A12" s="6" t="s">
        <v>336</v>
      </c>
      <c r="B12" s="7"/>
      <c r="C12" s="7"/>
      <c r="D12" s="7"/>
      <c r="E12" s="7"/>
    </row>
    <row r="13" spans="1:5" s="9" customFormat="1" ht="22.5" customHeight="1">
      <c r="A13" s="6" t="s">
        <v>11</v>
      </c>
      <c r="B13" s="7"/>
      <c r="C13" s="7"/>
      <c r="D13" s="7"/>
      <c r="E13" s="7"/>
    </row>
    <row r="14" spans="1:5" s="9" customFormat="1" ht="22.5" customHeight="1">
      <c r="A14" s="6" t="s">
        <v>12</v>
      </c>
      <c r="B14" s="7"/>
      <c r="C14" s="7"/>
      <c r="D14" s="7"/>
      <c r="E14" s="7"/>
    </row>
    <row r="15" spans="1:5" s="9" customFormat="1" ht="22.5" customHeight="1">
      <c r="A15" s="6" t="s">
        <v>13</v>
      </c>
      <c r="B15" s="7"/>
      <c r="C15" s="7">
        <v>8065.7</v>
      </c>
      <c r="D15" s="7"/>
      <c r="E15" s="7"/>
    </row>
    <row r="16" spans="1:5" s="9" customFormat="1" ht="22.5" customHeight="1">
      <c r="A16" s="5" t="s">
        <v>14</v>
      </c>
      <c r="B16" s="7"/>
      <c r="C16" s="18">
        <f>SUM(C6:C15)</f>
        <v>22164</v>
      </c>
      <c r="D16" s="7"/>
      <c r="E16" s="7"/>
    </row>
    <row r="17" spans="1:5" s="9" customFormat="1" ht="22.5" customHeight="1">
      <c r="A17" s="6" t="s">
        <v>0</v>
      </c>
      <c r="B17" s="7"/>
      <c r="C17" s="7"/>
      <c r="D17" s="7"/>
      <c r="E17" s="7"/>
    </row>
    <row r="18" spans="1:5" s="9" customFormat="1" ht="22.5" customHeight="1">
      <c r="A18" s="6" t="s">
        <v>2</v>
      </c>
      <c r="B18" s="7"/>
      <c r="C18" s="15">
        <f>INT(C16)</f>
        <v>22164</v>
      </c>
      <c r="D18" s="15"/>
      <c r="E18" s="15">
        <f>SUM(C18:D18)</f>
        <v>22164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45.25390625" style="0" customWidth="1"/>
  </cols>
  <sheetData>
    <row r="1" spans="1:5" s="10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10" customFormat="1" ht="22.5" customHeight="1">
      <c r="A2" s="6" t="s">
        <v>0</v>
      </c>
      <c r="B2" s="7" t="s">
        <v>0</v>
      </c>
      <c r="C2" s="7"/>
      <c r="D2" s="7"/>
      <c r="E2" s="7"/>
    </row>
    <row r="3" spans="1:5" s="10" customFormat="1" ht="22.5" customHeight="1">
      <c r="A3" s="8" t="s">
        <v>17</v>
      </c>
      <c r="B3" s="7"/>
      <c r="C3" s="7"/>
      <c r="D3" s="7"/>
      <c r="E3" s="7"/>
    </row>
    <row r="4" spans="1:5" s="10" customFormat="1" ht="22.5" customHeight="1">
      <c r="A4" s="6" t="s">
        <v>0</v>
      </c>
      <c r="B4" s="7" t="s">
        <v>0</v>
      </c>
      <c r="C4" s="7"/>
      <c r="D4" s="7"/>
      <c r="E4" s="7"/>
    </row>
    <row r="5" spans="1:5" s="10" customFormat="1" ht="22.5" customHeight="1">
      <c r="A5" s="6" t="s">
        <v>18</v>
      </c>
      <c r="B5" s="7" t="s">
        <v>0</v>
      </c>
      <c r="C5" s="7"/>
      <c r="D5" s="7"/>
      <c r="E5" s="7"/>
    </row>
    <row r="6" spans="1:5" s="10" customFormat="1" ht="22.5" customHeight="1">
      <c r="A6" s="6" t="s">
        <v>0</v>
      </c>
      <c r="B6" s="7" t="s">
        <v>0</v>
      </c>
      <c r="C6" s="7"/>
      <c r="D6" s="7"/>
      <c r="E6" s="7"/>
    </row>
    <row r="7" spans="1:5" s="10" customFormat="1" ht="22.5" customHeight="1">
      <c r="A7" s="6" t="s">
        <v>19</v>
      </c>
      <c r="B7" s="7" t="s">
        <v>0</v>
      </c>
      <c r="C7" s="7"/>
      <c r="D7" s="7"/>
      <c r="E7" s="7"/>
    </row>
    <row r="8" spans="1:5" s="10" customFormat="1" ht="22.5" customHeight="1">
      <c r="A8" s="6" t="s">
        <v>20</v>
      </c>
      <c r="B8" s="7">
        <v>1000</v>
      </c>
      <c r="C8" s="7"/>
      <c r="D8" s="7"/>
      <c r="E8" s="7"/>
    </row>
    <row r="9" spans="1:5" s="10" customFormat="1" ht="22.5" customHeight="1">
      <c r="A9" s="6" t="s">
        <v>337</v>
      </c>
      <c r="B9" s="7">
        <v>30.4</v>
      </c>
      <c r="C9" s="7"/>
      <c r="D9" s="7"/>
      <c r="E9" s="7"/>
    </row>
    <row r="10" spans="1:5" s="10" customFormat="1" ht="22.5" customHeight="1">
      <c r="A10" s="6" t="s">
        <v>21</v>
      </c>
      <c r="B10" s="7">
        <v>95</v>
      </c>
      <c r="C10" s="7"/>
      <c r="D10" s="7"/>
      <c r="E10" s="7"/>
    </row>
    <row r="11" spans="1:5" s="10" customFormat="1" ht="22.5" customHeight="1">
      <c r="A11" s="6" t="s">
        <v>338</v>
      </c>
      <c r="B11" s="7">
        <v>3000</v>
      </c>
      <c r="C11" s="7"/>
      <c r="D11" s="7"/>
      <c r="E11" s="7"/>
    </row>
    <row r="12" spans="1:5" s="10" customFormat="1" ht="22.5" customHeight="1">
      <c r="A12" s="6" t="s">
        <v>22</v>
      </c>
      <c r="B12" s="7">
        <v>16.8</v>
      </c>
      <c r="C12" s="7"/>
      <c r="D12" s="7"/>
      <c r="E12" s="7"/>
    </row>
    <row r="13" spans="1:5" s="10" customFormat="1" ht="22.5" customHeight="1">
      <c r="A13" s="5" t="s">
        <v>15</v>
      </c>
      <c r="B13" s="7">
        <f>SUM(B8:B12)</f>
        <v>4142.2</v>
      </c>
      <c r="C13" s="7"/>
      <c r="D13" s="7"/>
      <c r="E13" s="7"/>
    </row>
    <row r="14" spans="1:5" s="10" customFormat="1" ht="22.5" customHeight="1">
      <c r="A14" s="6" t="s">
        <v>0</v>
      </c>
      <c r="B14" s="7"/>
      <c r="C14" s="7"/>
      <c r="D14" s="7"/>
      <c r="E14" s="7"/>
    </row>
    <row r="15" spans="1:5" s="10" customFormat="1" ht="22.5" customHeight="1">
      <c r="A15" s="6" t="s">
        <v>23</v>
      </c>
      <c r="B15" s="7"/>
      <c r="C15" s="7"/>
      <c r="D15" s="7"/>
      <c r="E15" s="7"/>
    </row>
    <row r="16" spans="1:5" s="10" customFormat="1" ht="22.5" customHeight="1">
      <c r="A16" s="6" t="s">
        <v>24</v>
      </c>
      <c r="B16" s="7"/>
      <c r="C16" s="7">
        <v>100.3</v>
      </c>
      <c r="D16" s="7"/>
      <c r="E16" s="7"/>
    </row>
    <row r="17" spans="1:5" s="10" customFormat="1" ht="22.5" customHeight="1">
      <c r="A17" s="6" t="s">
        <v>25</v>
      </c>
      <c r="B17" s="7"/>
      <c r="C17" s="7">
        <v>618.4</v>
      </c>
      <c r="D17" s="7"/>
      <c r="E17" s="7"/>
    </row>
    <row r="18" spans="1:5" s="10" customFormat="1" ht="22.5" customHeight="1">
      <c r="A18" s="5" t="s">
        <v>15</v>
      </c>
      <c r="B18" s="7"/>
      <c r="C18" s="7">
        <f>SUM(C16:C17)</f>
        <v>718.6999999999999</v>
      </c>
      <c r="D18" s="7"/>
      <c r="E18" s="7"/>
    </row>
    <row r="19" spans="1:5" s="10" customFormat="1" ht="22.5" customHeight="1">
      <c r="A19" s="6" t="s">
        <v>0</v>
      </c>
      <c r="B19" s="7"/>
      <c r="C19" s="7"/>
      <c r="D19" s="7"/>
      <c r="E19" s="7"/>
    </row>
    <row r="20" spans="1:5" s="10" customFormat="1" ht="22.5" customHeight="1">
      <c r="A20" s="6" t="s">
        <v>26</v>
      </c>
      <c r="B20" s="7"/>
      <c r="C20" s="7"/>
      <c r="D20" s="7"/>
      <c r="E20" s="7"/>
    </row>
    <row r="21" spans="1:5" s="10" customFormat="1" ht="22.5" customHeight="1">
      <c r="A21" s="6" t="s">
        <v>27</v>
      </c>
      <c r="B21" s="7"/>
      <c r="C21" s="7"/>
      <c r="D21" s="7"/>
      <c r="E21" s="7"/>
    </row>
    <row r="22" spans="1:5" s="10" customFormat="1" ht="22.5" customHeight="1">
      <c r="A22" s="6" t="s">
        <v>28</v>
      </c>
      <c r="B22" s="7"/>
      <c r="C22" s="7"/>
      <c r="D22" s="7"/>
      <c r="E22" s="7"/>
    </row>
    <row r="23" spans="1:5" s="10" customFormat="1" ht="22.5" customHeight="1">
      <c r="A23" s="6" t="s">
        <v>29</v>
      </c>
      <c r="B23" s="7"/>
      <c r="C23" s="7"/>
      <c r="D23" s="7"/>
      <c r="E23" s="7"/>
    </row>
    <row r="24" spans="1:5" s="10" customFormat="1" ht="22.5" customHeight="1">
      <c r="A24" s="6" t="s">
        <v>30</v>
      </c>
      <c r="B24" s="7"/>
      <c r="C24" s="7"/>
      <c r="D24" s="7"/>
      <c r="E24" s="7"/>
    </row>
    <row r="25" spans="1:5" s="10" customFormat="1" ht="22.5" customHeight="1">
      <c r="A25" s="6" t="s">
        <v>31</v>
      </c>
      <c r="B25" s="7"/>
      <c r="C25" s="7"/>
      <c r="D25" s="7"/>
      <c r="E25" s="7"/>
    </row>
    <row r="26" spans="1:5" s="10" customFormat="1" ht="22.5" customHeight="1">
      <c r="A26" s="6" t="s">
        <v>31</v>
      </c>
      <c r="B26" s="7"/>
      <c r="C26" s="7"/>
      <c r="D26" s="7"/>
      <c r="E26" s="7"/>
    </row>
    <row r="27" spans="1:5" s="10" customFormat="1" ht="22.5" customHeight="1">
      <c r="A27" s="6" t="s">
        <v>32</v>
      </c>
      <c r="B27" s="7"/>
      <c r="C27" s="7"/>
      <c r="D27" s="7"/>
      <c r="E27" s="7"/>
    </row>
    <row r="28" spans="1:5" s="10" customFormat="1" ht="22.5" customHeight="1">
      <c r="A28" s="6" t="s">
        <v>33</v>
      </c>
      <c r="B28" s="7">
        <v>16.6</v>
      </c>
      <c r="C28" s="7"/>
      <c r="D28" s="7"/>
      <c r="E28" s="7"/>
    </row>
    <row r="29" spans="1:5" s="10" customFormat="1" ht="22.5" customHeight="1">
      <c r="A29" s="6" t="s">
        <v>34</v>
      </c>
      <c r="B29" s="7" t="s">
        <v>0</v>
      </c>
      <c r="C29" s="7">
        <v>38.3</v>
      </c>
      <c r="D29" s="7" t="s">
        <v>0</v>
      </c>
      <c r="E29" s="7" t="s">
        <v>0</v>
      </c>
    </row>
    <row r="30" spans="1:5" s="10" customFormat="1" ht="22.5" customHeight="1">
      <c r="A30" s="6" t="s">
        <v>35</v>
      </c>
      <c r="B30" s="7" t="s">
        <v>0</v>
      </c>
      <c r="C30" s="7" t="s">
        <v>0</v>
      </c>
      <c r="D30" s="7">
        <v>12.9</v>
      </c>
      <c r="E30" s="7" t="s">
        <v>0</v>
      </c>
    </row>
    <row r="31" spans="1:5" s="10" customFormat="1" ht="22.5" customHeight="1">
      <c r="A31" s="5" t="s">
        <v>15</v>
      </c>
      <c r="B31" s="7">
        <f>SUM(B28:B30)</f>
        <v>16.6</v>
      </c>
      <c r="C31" s="7">
        <f>SUM(C29:C30)</f>
        <v>38.3</v>
      </c>
      <c r="D31" s="7">
        <f>SUM(D30)</f>
        <v>12.9</v>
      </c>
      <c r="E31" s="7"/>
    </row>
    <row r="32" spans="1:5" s="10" customFormat="1" ht="22.5" customHeight="1">
      <c r="A32" s="6" t="s">
        <v>0</v>
      </c>
      <c r="B32" s="7" t="s">
        <v>0</v>
      </c>
      <c r="C32" s="7" t="s">
        <v>0</v>
      </c>
      <c r="D32" s="7" t="s">
        <v>0</v>
      </c>
      <c r="E32" s="7" t="s">
        <v>0</v>
      </c>
    </row>
    <row r="33" spans="1:5" s="10" customFormat="1" ht="22.5" customHeight="1">
      <c r="A33" s="6" t="s">
        <v>36</v>
      </c>
      <c r="B33" s="7"/>
      <c r="C33" s="7"/>
      <c r="D33" s="7"/>
      <c r="E33" s="7"/>
    </row>
    <row r="34" spans="1:5" s="10" customFormat="1" ht="22.5" customHeight="1">
      <c r="A34" s="6" t="s">
        <v>37</v>
      </c>
      <c r="B34" s="7"/>
      <c r="C34" s="7"/>
      <c r="D34" s="7"/>
      <c r="E34" s="7"/>
    </row>
    <row r="35" spans="1:5" s="10" customFormat="1" ht="22.5" customHeight="1">
      <c r="A35" s="6" t="s">
        <v>38</v>
      </c>
      <c r="B35" s="7">
        <v>22.1</v>
      </c>
      <c r="C35" s="7" t="s">
        <v>0</v>
      </c>
      <c r="D35" s="7" t="s">
        <v>0</v>
      </c>
      <c r="E35" s="7" t="s">
        <v>0</v>
      </c>
    </row>
    <row r="36" spans="1:5" s="10" customFormat="1" ht="22.5" customHeight="1">
      <c r="A36" s="6" t="s">
        <v>39</v>
      </c>
      <c r="B36" s="7" t="s">
        <v>0</v>
      </c>
      <c r="C36" s="7">
        <v>59.3</v>
      </c>
      <c r="D36" s="7" t="s">
        <v>0</v>
      </c>
      <c r="E36" s="7" t="s">
        <v>0</v>
      </c>
    </row>
    <row r="37" spans="1:5" s="10" customFormat="1" ht="22.5" customHeight="1">
      <c r="A37" s="6" t="s">
        <v>40</v>
      </c>
      <c r="B37" s="7" t="s">
        <v>0</v>
      </c>
      <c r="C37" s="7" t="s">
        <v>0</v>
      </c>
      <c r="D37" s="7">
        <v>37.6</v>
      </c>
      <c r="E37" s="7" t="s">
        <v>0</v>
      </c>
    </row>
    <row r="38" spans="1:5" s="10" customFormat="1" ht="22.5" customHeight="1">
      <c r="A38" s="5" t="s">
        <v>15</v>
      </c>
      <c r="B38" s="7">
        <f>SUM(B35:B37)</f>
        <v>22.1</v>
      </c>
      <c r="C38" s="7">
        <f>SUM(C36:C37)</f>
        <v>59.3</v>
      </c>
      <c r="D38" s="7">
        <f>SUM(D37)</f>
        <v>37.6</v>
      </c>
      <c r="E38" s="7"/>
    </row>
    <row r="39" spans="1:5" s="10" customFormat="1" ht="22.5" customHeight="1">
      <c r="A39" s="6" t="s">
        <v>0</v>
      </c>
      <c r="B39" s="7"/>
      <c r="C39" s="7"/>
      <c r="D39" s="7"/>
      <c r="E39" s="7"/>
    </row>
    <row r="40" spans="1:5" s="10" customFormat="1" ht="22.5" customHeight="1">
      <c r="A40" s="6" t="s">
        <v>41</v>
      </c>
      <c r="B40" s="7"/>
      <c r="C40" s="7"/>
      <c r="D40" s="7"/>
      <c r="E40" s="7"/>
    </row>
    <row r="41" spans="1:5" s="10" customFormat="1" ht="22.5" customHeight="1">
      <c r="A41" s="6" t="s">
        <v>42</v>
      </c>
      <c r="B41" s="7">
        <v>395</v>
      </c>
      <c r="C41" s="7" t="s">
        <v>0</v>
      </c>
      <c r="D41" s="7" t="s">
        <v>0</v>
      </c>
      <c r="E41" s="7" t="s">
        <v>0</v>
      </c>
    </row>
    <row r="42" spans="1:5" s="10" customFormat="1" ht="22.5" customHeight="1">
      <c r="A42" s="6" t="s">
        <v>43</v>
      </c>
      <c r="B42" s="7" t="s">
        <v>0</v>
      </c>
      <c r="C42" s="7">
        <v>94.1</v>
      </c>
      <c r="D42" s="7" t="s">
        <v>0</v>
      </c>
      <c r="E42" s="7" t="s">
        <v>0</v>
      </c>
    </row>
    <row r="43" spans="1:5" s="10" customFormat="1" ht="22.5" customHeight="1">
      <c r="A43" s="6" t="s">
        <v>44</v>
      </c>
      <c r="B43" s="7" t="s">
        <v>0</v>
      </c>
      <c r="C43" s="7" t="s">
        <v>0</v>
      </c>
      <c r="D43" s="7">
        <v>17</v>
      </c>
      <c r="E43" s="7" t="s">
        <v>0</v>
      </c>
    </row>
    <row r="44" spans="1:5" s="10" customFormat="1" ht="22.5" customHeight="1">
      <c r="A44" s="5" t="s">
        <v>15</v>
      </c>
      <c r="B44" s="7">
        <f>SUM(B41:B43)</f>
        <v>395</v>
      </c>
      <c r="C44" s="7">
        <f>SUM(C42:C43)</f>
        <v>94.1</v>
      </c>
      <c r="D44" s="7">
        <f>SUM(D43)</f>
        <v>17</v>
      </c>
      <c r="E44" s="7" t="s">
        <v>0</v>
      </c>
    </row>
    <row r="45" spans="1:5" s="10" customFormat="1" ht="22.5" customHeight="1">
      <c r="A45" s="5" t="s">
        <v>16</v>
      </c>
      <c r="B45" s="7">
        <f>B13+B18+B31+B38+B44</f>
        <v>4575.900000000001</v>
      </c>
      <c r="C45" s="7">
        <f>C13+C18+C31+C38+C44</f>
        <v>910.3999999999999</v>
      </c>
      <c r="D45" s="7">
        <f>D13+D18+D31+D38+D44</f>
        <v>67.5</v>
      </c>
      <c r="E45" s="7"/>
    </row>
    <row r="46" spans="1:5" s="10" customFormat="1" ht="22.5" customHeight="1">
      <c r="A46" s="6" t="s">
        <v>0</v>
      </c>
      <c r="B46" s="7" t="s">
        <v>0</v>
      </c>
      <c r="C46" s="7" t="s">
        <v>0</v>
      </c>
      <c r="D46" s="7" t="s">
        <v>0</v>
      </c>
      <c r="E46" s="7" t="s">
        <v>0</v>
      </c>
    </row>
    <row r="47" spans="1:5" s="10" customFormat="1" ht="22.5" customHeight="1">
      <c r="A47" s="6" t="s">
        <v>2</v>
      </c>
      <c r="B47" s="15">
        <f>INT(B45)</f>
        <v>4575</v>
      </c>
      <c r="C47" s="15">
        <f>INT(C45)</f>
        <v>910</v>
      </c>
      <c r="D47" s="15">
        <f>INT(D45)</f>
        <v>67</v>
      </c>
      <c r="E47" s="15">
        <f>SUM(B47:D47)</f>
        <v>5552</v>
      </c>
    </row>
    <row r="48" ht="13.5">
      <c r="A48" s="1"/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50.50390625" style="0" customWidth="1"/>
    <col min="2" max="5" width="10.00390625" style="0" customWidth="1"/>
  </cols>
  <sheetData>
    <row r="1" spans="1:5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ht="22.5" customHeight="1">
      <c r="A3" s="8" t="s">
        <v>45</v>
      </c>
      <c r="B3" s="7"/>
      <c r="C3" s="7"/>
      <c r="D3" s="7"/>
      <c r="E3" s="7"/>
    </row>
    <row r="4" spans="1:5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ht="22.5" customHeight="1">
      <c r="A5" s="6" t="s">
        <v>46</v>
      </c>
      <c r="B5" s="7" t="s">
        <v>0</v>
      </c>
      <c r="C5" s="7" t="s">
        <v>0</v>
      </c>
      <c r="D5" s="7" t="s">
        <v>0</v>
      </c>
      <c r="E5" s="7" t="s">
        <v>0</v>
      </c>
    </row>
    <row r="6" spans="1:5" ht="22.5" customHeight="1">
      <c r="A6" s="6" t="s">
        <v>47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ht="22.5" customHeight="1">
      <c r="A7" s="6" t="s">
        <v>0</v>
      </c>
      <c r="B7" s="7" t="s">
        <v>0</v>
      </c>
      <c r="C7" s="7" t="s">
        <v>0</v>
      </c>
      <c r="D7" s="7" t="s">
        <v>0</v>
      </c>
      <c r="E7" s="7" t="s">
        <v>0</v>
      </c>
    </row>
    <row r="8" spans="1:5" ht="22.5" customHeight="1">
      <c r="A8" s="6" t="s">
        <v>48</v>
      </c>
      <c r="B8" s="7" t="s">
        <v>0</v>
      </c>
      <c r="C8" s="7" t="s">
        <v>0</v>
      </c>
      <c r="D8" s="7" t="s">
        <v>0</v>
      </c>
      <c r="E8" s="7" t="s">
        <v>0</v>
      </c>
    </row>
    <row r="9" spans="1:5" ht="22.5" customHeight="1">
      <c r="A9" s="6" t="s">
        <v>49</v>
      </c>
      <c r="B9" s="7">
        <v>5565</v>
      </c>
      <c r="C9" s="7" t="s">
        <v>0</v>
      </c>
      <c r="D9" s="7" t="s">
        <v>0</v>
      </c>
      <c r="E9" s="7" t="s">
        <v>0</v>
      </c>
    </row>
    <row r="10" spans="1:5" ht="22.5" customHeight="1">
      <c r="A10" s="6" t="s">
        <v>50</v>
      </c>
      <c r="B10" s="7" t="s">
        <v>0</v>
      </c>
      <c r="C10" s="7" t="s">
        <v>0</v>
      </c>
      <c r="D10" s="7" t="s">
        <v>0</v>
      </c>
      <c r="E10" s="7" t="s">
        <v>0</v>
      </c>
    </row>
    <row r="11" spans="1:5" ht="22.5" customHeight="1">
      <c r="A11" s="6" t="s">
        <v>51</v>
      </c>
      <c r="B11" s="7" t="s">
        <v>0</v>
      </c>
      <c r="C11" s="7">
        <v>2451</v>
      </c>
      <c r="D11" s="7" t="s">
        <v>0</v>
      </c>
      <c r="E11" s="7" t="s">
        <v>0</v>
      </c>
    </row>
    <row r="12" spans="1:5" ht="22.5" customHeight="1">
      <c r="A12" s="6" t="s">
        <v>52</v>
      </c>
      <c r="B12" s="7" t="s">
        <v>0</v>
      </c>
      <c r="C12" s="7">
        <v>109.1</v>
      </c>
      <c r="D12" s="7" t="s">
        <v>0</v>
      </c>
      <c r="E12" s="7" t="s">
        <v>0</v>
      </c>
    </row>
    <row r="13" spans="1:5" ht="22.5" customHeight="1">
      <c r="A13" s="5" t="s">
        <v>15</v>
      </c>
      <c r="B13" s="7">
        <f>SUM(B9:B12)</f>
        <v>5565</v>
      </c>
      <c r="C13" s="7">
        <f>SUM(C11:C12)</f>
        <v>2560.1</v>
      </c>
      <c r="D13" s="7"/>
      <c r="E13" s="7"/>
    </row>
    <row r="14" spans="1:5" ht="22.5" customHeight="1">
      <c r="A14" s="6" t="s">
        <v>0</v>
      </c>
      <c r="B14" s="7" t="s">
        <v>0</v>
      </c>
      <c r="C14" s="7" t="s">
        <v>0</v>
      </c>
      <c r="D14" s="7" t="s">
        <v>0</v>
      </c>
      <c r="E14" s="7" t="s">
        <v>0</v>
      </c>
    </row>
    <row r="15" spans="1:5" ht="22.5" customHeight="1">
      <c r="A15" s="6" t="s">
        <v>53</v>
      </c>
      <c r="B15" s="7" t="s">
        <v>0</v>
      </c>
      <c r="C15" s="7" t="s">
        <v>0</v>
      </c>
      <c r="D15" s="7" t="s">
        <v>0</v>
      </c>
      <c r="E15" s="7" t="s">
        <v>0</v>
      </c>
    </row>
    <row r="16" spans="1:5" ht="22.5" customHeight="1">
      <c r="A16" s="6" t="s">
        <v>54</v>
      </c>
      <c r="B16" s="7" t="s">
        <v>0</v>
      </c>
      <c r="C16" s="7">
        <v>2851.8</v>
      </c>
      <c r="D16" s="7" t="s">
        <v>0</v>
      </c>
      <c r="E16" s="7" t="s">
        <v>0</v>
      </c>
    </row>
    <row r="17" spans="1:5" ht="22.5" customHeight="1">
      <c r="A17" s="6" t="s">
        <v>55</v>
      </c>
      <c r="B17" s="7" t="s">
        <v>0</v>
      </c>
      <c r="C17" s="7">
        <v>3195.4</v>
      </c>
      <c r="D17" s="7" t="s">
        <v>0</v>
      </c>
      <c r="E17" s="7" t="s">
        <v>0</v>
      </c>
    </row>
    <row r="18" spans="1:5" ht="22.5" customHeight="1">
      <c r="A18" s="6" t="s">
        <v>56</v>
      </c>
      <c r="B18" s="7" t="s">
        <v>0</v>
      </c>
      <c r="C18" s="7" t="s">
        <v>0</v>
      </c>
      <c r="D18" s="7" t="s">
        <v>0</v>
      </c>
      <c r="E18" s="7" t="s">
        <v>0</v>
      </c>
    </row>
    <row r="19" spans="1:5" ht="22.5" customHeight="1">
      <c r="A19" s="6" t="s">
        <v>57</v>
      </c>
      <c r="B19" s="7">
        <v>369.9</v>
      </c>
      <c r="C19" s="7" t="s">
        <v>0</v>
      </c>
      <c r="D19" s="7" t="s">
        <v>0</v>
      </c>
      <c r="E19" s="7" t="s">
        <v>0</v>
      </c>
    </row>
    <row r="20" spans="1:5" ht="22.5" customHeight="1">
      <c r="A20" s="6" t="s">
        <v>58</v>
      </c>
      <c r="B20" s="7" t="s">
        <v>0</v>
      </c>
      <c r="C20" s="7">
        <v>2095.3</v>
      </c>
      <c r="D20" s="7" t="s">
        <v>0</v>
      </c>
      <c r="E20" s="7" t="s">
        <v>0</v>
      </c>
    </row>
    <row r="21" spans="1:5" ht="22.5" customHeight="1">
      <c r="A21" s="6" t="s">
        <v>59</v>
      </c>
      <c r="B21" s="7" t="s">
        <v>0</v>
      </c>
      <c r="C21" s="7" t="s">
        <v>0</v>
      </c>
      <c r="D21" s="7">
        <v>2817.9</v>
      </c>
      <c r="E21" s="7" t="s">
        <v>0</v>
      </c>
    </row>
    <row r="22" spans="1:5" ht="22.5" customHeight="1">
      <c r="A22" s="5" t="s">
        <v>15</v>
      </c>
      <c r="B22" s="7">
        <f>SUM(B16:B21)</f>
        <v>369.9</v>
      </c>
      <c r="C22" s="7">
        <f>SUM(C16:C21)</f>
        <v>8142.500000000001</v>
      </c>
      <c r="D22" s="7">
        <f>SUM(D16:D21)</f>
        <v>2817.9</v>
      </c>
      <c r="E22" s="7"/>
    </row>
    <row r="23" spans="1:5" ht="22.5" customHeight="1">
      <c r="A23" s="5" t="s">
        <v>16</v>
      </c>
      <c r="B23" s="7">
        <f>B13+B22</f>
        <v>5934.9</v>
      </c>
      <c r="C23" s="7">
        <f>C13+C22</f>
        <v>10702.6</v>
      </c>
      <c r="D23" s="7">
        <f>D13+D22</f>
        <v>2817.9</v>
      </c>
      <c r="E23" s="7" t="s">
        <v>0</v>
      </c>
    </row>
    <row r="24" spans="1:5" ht="22.5" customHeight="1">
      <c r="A24" s="6" t="s">
        <v>0</v>
      </c>
      <c r="B24" s="6" t="s">
        <v>0</v>
      </c>
      <c r="C24" s="6" t="s">
        <v>0</v>
      </c>
      <c r="D24" s="6" t="s">
        <v>0</v>
      </c>
      <c r="E24" s="6" t="s">
        <v>0</v>
      </c>
    </row>
    <row r="25" spans="1:5" ht="22.5" customHeight="1">
      <c r="A25" s="6" t="s">
        <v>2</v>
      </c>
      <c r="B25" s="15">
        <f>INT(B23)</f>
        <v>5934</v>
      </c>
      <c r="C25" s="15">
        <f>INT(C23)</f>
        <v>10702</v>
      </c>
      <c r="D25" s="15">
        <f>INT(D23)</f>
        <v>2817</v>
      </c>
      <c r="E25" s="15">
        <f>SUM(B25:D25)</f>
        <v>19453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45.50390625" style="0" customWidth="1"/>
  </cols>
  <sheetData>
    <row r="1" spans="1:5" s="10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10" customFormat="1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s="10" customFormat="1" ht="22.5" customHeight="1">
      <c r="A3" s="8" t="s">
        <v>60</v>
      </c>
      <c r="B3" s="7"/>
      <c r="C3" s="7"/>
      <c r="D3" s="7"/>
      <c r="E3" s="7"/>
    </row>
    <row r="4" spans="1:5" s="10" customFormat="1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s="10" customFormat="1" ht="22.5" customHeight="1">
      <c r="A5" s="6" t="s">
        <v>61</v>
      </c>
      <c r="B5" s="7" t="s">
        <v>0</v>
      </c>
      <c r="C5" s="7" t="s">
        <v>0</v>
      </c>
      <c r="D5" s="7" t="s">
        <v>0</v>
      </c>
      <c r="E5" s="7" t="s">
        <v>0</v>
      </c>
    </row>
    <row r="6" spans="1:5" s="10" customFormat="1" ht="22.5" customHeight="1">
      <c r="A6" s="6" t="s">
        <v>0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s="10" customFormat="1" ht="22.5" customHeight="1">
      <c r="A7" s="6" t="s">
        <v>62</v>
      </c>
      <c r="B7" s="7" t="s">
        <v>0</v>
      </c>
      <c r="C7" s="7" t="s">
        <v>0</v>
      </c>
      <c r="D7" s="7" t="s">
        <v>0</v>
      </c>
      <c r="E7" s="7" t="s">
        <v>0</v>
      </c>
    </row>
    <row r="8" spans="1:5" s="10" customFormat="1" ht="22.5" customHeight="1">
      <c r="A8" s="6" t="s">
        <v>63</v>
      </c>
      <c r="B8" s="7">
        <v>270</v>
      </c>
      <c r="C8" s="7"/>
      <c r="D8" s="7"/>
      <c r="E8" s="7"/>
    </row>
    <row r="9" spans="1:5" s="10" customFormat="1" ht="22.5" customHeight="1">
      <c r="A9" s="6" t="s">
        <v>64</v>
      </c>
      <c r="B9" s="7">
        <v>1170</v>
      </c>
      <c r="C9" s="7"/>
      <c r="D9" s="7"/>
      <c r="E9" s="7"/>
    </row>
    <row r="10" spans="1:5" s="10" customFormat="1" ht="22.5" customHeight="1">
      <c r="A10" s="6" t="s">
        <v>65</v>
      </c>
      <c r="B10" s="7">
        <v>1500</v>
      </c>
      <c r="C10" s="7"/>
      <c r="D10" s="7"/>
      <c r="E10" s="7"/>
    </row>
    <row r="11" spans="1:5" s="10" customFormat="1" ht="22.5" customHeight="1">
      <c r="A11" s="6" t="s">
        <v>66</v>
      </c>
      <c r="B11" s="7">
        <v>9000</v>
      </c>
      <c r="C11" s="7"/>
      <c r="D11" s="7"/>
      <c r="E11" s="7"/>
    </row>
    <row r="12" spans="1:5" s="10" customFormat="1" ht="22.5" customHeight="1">
      <c r="A12" s="6" t="s">
        <v>67</v>
      </c>
      <c r="B12" s="7">
        <v>1800</v>
      </c>
      <c r="C12" s="7"/>
      <c r="D12" s="7"/>
      <c r="E12" s="7"/>
    </row>
    <row r="13" spans="1:5" s="10" customFormat="1" ht="22.5" customHeight="1">
      <c r="A13" s="6" t="s">
        <v>68</v>
      </c>
      <c r="B13" s="7">
        <v>450</v>
      </c>
      <c r="C13" s="7"/>
      <c r="D13" s="7"/>
      <c r="E13" s="7"/>
    </row>
    <row r="14" spans="1:5" s="10" customFormat="1" ht="22.5" customHeight="1">
      <c r="A14" s="6" t="s">
        <v>69</v>
      </c>
      <c r="B14" s="7">
        <v>240</v>
      </c>
      <c r="C14" s="7"/>
      <c r="D14" s="7"/>
      <c r="E14" s="7"/>
    </row>
    <row r="15" spans="1:5" s="10" customFormat="1" ht="22.5" customHeight="1">
      <c r="A15" s="5" t="s">
        <v>15</v>
      </c>
      <c r="B15" s="7">
        <f>SUM(B8:B14)</f>
        <v>14430</v>
      </c>
      <c r="C15" s="7"/>
      <c r="D15" s="7"/>
      <c r="E15" s="7"/>
    </row>
    <row r="16" spans="1:5" s="10" customFormat="1" ht="22.5" customHeight="1">
      <c r="A16" s="6" t="s">
        <v>0</v>
      </c>
      <c r="B16" s="7" t="s">
        <v>0</v>
      </c>
      <c r="C16" s="7"/>
      <c r="D16" s="7"/>
      <c r="E16" s="7"/>
    </row>
    <row r="17" spans="1:5" s="10" customFormat="1" ht="22.5" customHeight="1">
      <c r="A17" s="6" t="s">
        <v>70</v>
      </c>
      <c r="B17" s="7"/>
      <c r="C17" s="7"/>
      <c r="D17" s="7"/>
      <c r="E17" s="7"/>
    </row>
    <row r="18" spans="1:5" s="10" customFormat="1" ht="22.5" customHeight="1">
      <c r="A18" s="6" t="s">
        <v>71</v>
      </c>
      <c r="B18" s="7"/>
      <c r="C18" s="7">
        <v>352.8</v>
      </c>
      <c r="D18" s="7"/>
      <c r="E18" s="7"/>
    </row>
    <row r="19" spans="1:5" s="10" customFormat="1" ht="22.5" customHeight="1">
      <c r="A19" s="6" t="s">
        <v>72</v>
      </c>
      <c r="B19" s="7"/>
      <c r="C19" s="7">
        <v>299.5</v>
      </c>
      <c r="D19" s="7"/>
      <c r="E19" s="7"/>
    </row>
    <row r="20" spans="1:5" s="10" customFormat="1" ht="22.5" customHeight="1">
      <c r="A20" s="6" t="s">
        <v>73</v>
      </c>
      <c r="B20" s="7"/>
      <c r="C20" s="7">
        <v>480.3</v>
      </c>
      <c r="D20" s="7"/>
      <c r="E20" s="7"/>
    </row>
    <row r="21" spans="1:5" s="10" customFormat="1" ht="22.5" customHeight="1">
      <c r="A21" s="6" t="s">
        <v>74</v>
      </c>
      <c r="B21" s="7"/>
      <c r="C21" s="7">
        <v>451.4</v>
      </c>
      <c r="D21" s="7"/>
      <c r="E21" s="7"/>
    </row>
    <row r="22" spans="1:5" s="10" customFormat="1" ht="22.5" customHeight="1">
      <c r="A22" s="6" t="s">
        <v>75</v>
      </c>
      <c r="B22" s="7"/>
      <c r="C22" s="7">
        <v>1271.3</v>
      </c>
      <c r="D22" s="7"/>
      <c r="E22" s="7"/>
    </row>
    <row r="23" spans="1:5" s="10" customFormat="1" ht="22.5" customHeight="1">
      <c r="A23" s="6" t="s">
        <v>76</v>
      </c>
      <c r="B23" s="7"/>
      <c r="C23" s="7">
        <v>191.8</v>
      </c>
      <c r="D23" s="7"/>
      <c r="E23" s="7"/>
    </row>
    <row r="24" spans="1:5" s="10" customFormat="1" ht="22.5" customHeight="1">
      <c r="A24" s="5" t="s">
        <v>15</v>
      </c>
      <c r="B24" s="7"/>
      <c r="C24" s="7">
        <f>SUM(C18:C23)</f>
        <v>3047.1000000000004</v>
      </c>
      <c r="D24" s="7"/>
      <c r="E24" s="7"/>
    </row>
    <row r="25" spans="1:5" s="10" customFormat="1" ht="22.5" customHeight="1">
      <c r="A25" s="6" t="s">
        <v>0</v>
      </c>
      <c r="B25" s="7"/>
      <c r="C25" s="7" t="s">
        <v>0</v>
      </c>
      <c r="D25" s="7"/>
      <c r="E25" s="7"/>
    </row>
    <row r="26" spans="1:5" s="10" customFormat="1" ht="22.5" customHeight="1">
      <c r="A26" s="6" t="s">
        <v>77</v>
      </c>
      <c r="B26" s="7"/>
      <c r="C26" s="7" t="s">
        <v>0</v>
      </c>
      <c r="D26" s="7"/>
      <c r="E26" s="7"/>
    </row>
    <row r="27" spans="1:5" s="10" customFormat="1" ht="22.5" customHeight="1">
      <c r="A27" s="6" t="s">
        <v>78</v>
      </c>
      <c r="B27" s="7"/>
      <c r="C27" s="7" t="s">
        <v>0</v>
      </c>
      <c r="D27" s="7">
        <v>799.8</v>
      </c>
      <c r="E27" s="7"/>
    </row>
    <row r="28" spans="1:5" s="10" customFormat="1" ht="22.5" customHeight="1">
      <c r="A28" s="6" t="s">
        <v>79</v>
      </c>
      <c r="B28" s="7" t="s">
        <v>0</v>
      </c>
      <c r="C28" s="7" t="s">
        <v>0</v>
      </c>
      <c r="D28" s="7">
        <v>214.3</v>
      </c>
      <c r="E28" s="7"/>
    </row>
    <row r="29" spans="1:5" s="10" customFormat="1" ht="22.5" customHeight="1">
      <c r="A29" s="6" t="s">
        <v>80</v>
      </c>
      <c r="B29" s="7">
        <v>605.3</v>
      </c>
      <c r="C29" s="7">
        <v>435.6</v>
      </c>
      <c r="D29" s="7">
        <v>292.4</v>
      </c>
      <c r="E29" s="7"/>
    </row>
    <row r="30" spans="1:5" s="10" customFormat="1" ht="22.5" customHeight="1">
      <c r="A30" s="6" t="s">
        <v>81</v>
      </c>
      <c r="B30" s="7">
        <v>295.9</v>
      </c>
      <c r="C30" s="7">
        <v>269.7</v>
      </c>
      <c r="D30" s="7">
        <v>173</v>
      </c>
      <c r="E30" s="7"/>
    </row>
    <row r="31" spans="1:5" s="10" customFormat="1" ht="22.5" customHeight="1">
      <c r="A31" s="6" t="s">
        <v>82</v>
      </c>
      <c r="B31" s="7" t="s">
        <v>0</v>
      </c>
      <c r="C31" s="7" t="s">
        <v>0</v>
      </c>
      <c r="D31" s="7">
        <v>46.7</v>
      </c>
      <c r="E31" s="7"/>
    </row>
    <row r="32" spans="1:5" s="10" customFormat="1" ht="22.5" customHeight="1">
      <c r="A32" s="6" t="s">
        <v>83</v>
      </c>
      <c r="B32" s="7">
        <v>253.4</v>
      </c>
      <c r="C32" s="7">
        <v>413.3</v>
      </c>
      <c r="D32" s="7">
        <v>139.2</v>
      </c>
      <c r="E32" s="7"/>
    </row>
    <row r="33" spans="1:5" s="10" customFormat="1" ht="22.5" customHeight="1">
      <c r="A33" s="6" t="s">
        <v>84</v>
      </c>
      <c r="B33" s="7">
        <v>307</v>
      </c>
      <c r="C33" s="7">
        <v>697.5</v>
      </c>
      <c r="D33" s="7">
        <v>443.4</v>
      </c>
      <c r="E33" s="7"/>
    </row>
    <row r="34" spans="1:5" s="10" customFormat="1" ht="22.5" customHeight="1">
      <c r="A34" s="6" t="s">
        <v>85</v>
      </c>
      <c r="B34" s="7" t="s">
        <v>0</v>
      </c>
      <c r="C34" s="7" t="s">
        <v>0</v>
      </c>
      <c r="D34" s="7">
        <v>855.7</v>
      </c>
      <c r="E34" s="7"/>
    </row>
    <row r="35" spans="1:5" s="10" customFormat="1" ht="22.5" customHeight="1">
      <c r="A35" s="6" t="s">
        <v>86</v>
      </c>
      <c r="B35" s="7">
        <v>80.2</v>
      </c>
      <c r="C35" s="7">
        <v>369.7</v>
      </c>
      <c r="D35" s="7">
        <v>142.9</v>
      </c>
      <c r="E35" s="7"/>
    </row>
    <row r="36" spans="1:5" s="10" customFormat="1" ht="22.5" customHeight="1">
      <c r="A36" s="6" t="s">
        <v>87</v>
      </c>
      <c r="B36" s="7">
        <v>87.4</v>
      </c>
      <c r="C36" s="7">
        <v>413.4</v>
      </c>
      <c r="D36" s="7">
        <v>77.3</v>
      </c>
      <c r="E36" s="7"/>
    </row>
    <row r="37" spans="1:5" s="10" customFormat="1" ht="22.5" customHeight="1">
      <c r="A37" s="5" t="s">
        <v>15</v>
      </c>
      <c r="B37" s="7">
        <f>SUM(B27:B36)</f>
        <v>1629.2</v>
      </c>
      <c r="C37" s="7">
        <f>SUM(C27:C36)</f>
        <v>2599.2</v>
      </c>
      <c r="D37" s="7">
        <f>SUM(D27:D36)</f>
        <v>3184.7000000000003</v>
      </c>
      <c r="E37" s="7"/>
    </row>
    <row r="38" spans="1:5" s="10" customFormat="1" ht="22.5" customHeight="1">
      <c r="A38" s="6" t="s">
        <v>0</v>
      </c>
      <c r="B38" s="7" t="s">
        <v>0</v>
      </c>
      <c r="C38" s="7" t="s">
        <v>0</v>
      </c>
      <c r="D38" s="7" t="s">
        <v>0</v>
      </c>
      <c r="E38" s="7" t="s">
        <v>0</v>
      </c>
    </row>
    <row r="39" spans="1:5" s="10" customFormat="1" ht="22.5" customHeight="1">
      <c r="A39" s="6" t="s">
        <v>88</v>
      </c>
      <c r="B39" s="7"/>
      <c r="C39" s="7"/>
      <c r="D39" s="6" t="s">
        <v>0</v>
      </c>
      <c r="E39" s="7"/>
    </row>
    <row r="40" spans="1:5" s="10" customFormat="1" ht="22.5" customHeight="1">
      <c r="A40" s="6" t="s">
        <v>89</v>
      </c>
      <c r="B40" s="7"/>
      <c r="C40" s="7"/>
      <c r="D40" s="7">
        <v>170.2</v>
      </c>
      <c r="E40" s="7"/>
    </row>
    <row r="41" spans="1:5" s="10" customFormat="1" ht="22.5" customHeight="1">
      <c r="A41" s="5" t="s">
        <v>15</v>
      </c>
      <c r="B41" s="7"/>
      <c r="C41" s="7"/>
      <c r="D41" s="7">
        <f>D40</f>
        <v>170.2</v>
      </c>
      <c r="E41" s="7"/>
    </row>
    <row r="42" spans="1:5" s="10" customFormat="1" ht="22.5" customHeight="1">
      <c r="A42" s="6" t="s">
        <v>0</v>
      </c>
      <c r="B42" s="7"/>
      <c r="C42" s="7"/>
      <c r="D42" s="7"/>
      <c r="E42" s="7"/>
    </row>
    <row r="43" spans="1:5" s="10" customFormat="1" ht="22.5" customHeight="1">
      <c r="A43" s="6" t="s">
        <v>90</v>
      </c>
      <c r="B43" s="7"/>
      <c r="C43" s="7"/>
      <c r="D43" s="7"/>
      <c r="E43" s="7"/>
    </row>
    <row r="44" spans="1:5" s="10" customFormat="1" ht="22.5" customHeight="1">
      <c r="A44" s="6" t="s">
        <v>91</v>
      </c>
      <c r="B44" s="7">
        <v>481.7</v>
      </c>
      <c r="C44" s="7"/>
      <c r="D44" s="7"/>
      <c r="E44" s="7"/>
    </row>
    <row r="45" spans="1:5" s="10" customFormat="1" ht="22.5" customHeight="1">
      <c r="A45" s="5" t="s">
        <v>15</v>
      </c>
      <c r="B45" s="7">
        <f>B44</f>
        <v>481.7</v>
      </c>
      <c r="C45" s="7"/>
      <c r="D45" s="7"/>
      <c r="E45" s="7"/>
    </row>
    <row r="46" spans="1:5" s="10" customFormat="1" ht="22.5" customHeight="1">
      <c r="A46" s="5" t="s">
        <v>16</v>
      </c>
      <c r="B46" s="7">
        <f>B15+B24+B37+B41+B45</f>
        <v>16540.9</v>
      </c>
      <c r="C46" s="7">
        <f>C15+C24+C37+C41+C45</f>
        <v>5646.3</v>
      </c>
      <c r="D46" s="7">
        <f>D15+D24+D37+D41+D45</f>
        <v>3354.9</v>
      </c>
      <c r="E46" s="7"/>
    </row>
    <row r="47" spans="1:5" s="10" customFormat="1" ht="22.5" customHeight="1">
      <c r="A47" s="6" t="s">
        <v>0</v>
      </c>
      <c r="B47" s="7" t="s">
        <v>0</v>
      </c>
      <c r="C47" s="7" t="s">
        <v>0</v>
      </c>
      <c r="D47" s="7" t="s">
        <v>0</v>
      </c>
      <c r="E47" s="7" t="s">
        <v>0</v>
      </c>
    </row>
    <row r="48" spans="1:5" s="10" customFormat="1" ht="22.5" customHeight="1">
      <c r="A48" s="6" t="s">
        <v>2</v>
      </c>
      <c r="B48" s="15">
        <f>INT(B46)</f>
        <v>16540</v>
      </c>
      <c r="C48" s="15">
        <f>INT(C46)</f>
        <v>5646</v>
      </c>
      <c r="D48" s="15">
        <f>INT(D46)</f>
        <v>3354</v>
      </c>
      <c r="E48" s="15">
        <f>SUM(B48:D48)</f>
        <v>25540</v>
      </c>
    </row>
    <row r="49" ht="13.5">
      <c r="A49" s="1"/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45.50390625" style="0" customWidth="1"/>
  </cols>
  <sheetData>
    <row r="1" spans="1:5" s="10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10" customFormat="1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s="10" customFormat="1" ht="22.5" customHeight="1">
      <c r="A3" s="8" t="s">
        <v>92</v>
      </c>
      <c r="B3" s="7"/>
      <c r="C3" s="7"/>
      <c r="D3" s="7"/>
      <c r="E3" s="7"/>
    </row>
    <row r="4" spans="1:5" s="10" customFormat="1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s="10" customFormat="1" ht="22.5" customHeight="1">
      <c r="A5" s="6" t="s">
        <v>93</v>
      </c>
      <c r="B5" s="7" t="s">
        <v>0</v>
      </c>
      <c r="C5" s="7" t="s">
        <v>0</v>
      </c>
      <c r="D5" s="7" t="s">
        <v>0</v>
      </c>
      <c r="E5" s="7" t="s">
        <v>0</v>
      </c>
    </row>
    <row r="6" spans="1:5" s="10" customFormat="1" ht="22.5" customHeight="1">
      <c r="A6" s="6" t="s">
        <v>94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s="10" customFormat="1" ht="22.5" customHeight="1">
      <c r="A7" s="6" t="s">
        <v>95</v>
      </c>
      <c r="B7" s="7" t="s">
        <v>0</v>
      </c>
      <c r="C7" s="7" t="s">
        <v>0</v>
      </c>
      <c r="D7" s="7" t="s">
        <v>0</v>
      </c>
      <c r="E7" s="7" t="s">
        <v>0</v>
      </c>
    </row>
    <row r="8" spans="1:5" s="10" customFormat="1" ht="22.5" customHeight="1">
      <c r="A8" s="6" t="s">
        <v>94</v>
      </c>
      <c r="B8" s="7" t="s">
        <v>0</v>
      </c>
      <c r="C8" s="7" t="s">
        <v>0</v>
      </c>
      <c r="D8" s="7" t="s">
        <v>0</v>
      </c>
      <c r="E8" s="7" t="s">
        <v>0</v>
      </c>
    </row>
    <row r="9" spans="1:5" s="10" customFormat="1" ht="22.5" customHeight="1">
      <c r="A9" s="6" t="s">
        <v>96</v>
      </c>
      <c r="B9" s="7" t="s">
        <v>0</v>
      </c>
      <c r="C9" s="7" t="s">
        <v>0</v>
      </c>
      <c r="D9" s="7" t="s">
        <v>0</v>
      </c>
      <c r="E9" s="7" t="s">
        <v>0</v>
      </c>
    </row>
    <row r="10" spans="1:5" s="10" customFormat="1" ht="22.5" customHeight="1">
      <c r="A10" s="6" t="s">
        <v>97</v>
      </c>
      <c r="B10" s="7" t="s">
        <v>0</v>
      </c>
      <c r="C10" s="7" t="s">
        <v>0</v>
      </c>
      <c r="D10" s="7" t="s">
        <v>0</v>
      </c>
      <c r="E10" s="7" t="s">
        <v>0</v>
      </c>
    </row>
    <row r="11" spans="1:5" s="10" customFormat="1" ht="22.5" customHeight="1">
      <c r="A11" s="6" t="s">
        <v>98</v>
      </c>
      <c r="B11" s="7" t="s">
        <v>0</v>
      </c>
      <c r="C11" s="7" t="s">
        <v>0</v>
      </c>
      <c r="D11" s="7" t="s">
        <v>0</v>
      </c>
      <c r="E11" s="7" t="s">
        <v>0</v>
      </c>
    </row>
    <row r="12" spans="1:5" s="10" customFormat="1" ht="22.5" customHeight="1">
      <c r="A12" s="6" t="s">
        <v>99</v>
      </c>
      <c r="B12" s="7" t="s">
        <v>0</v>
      </c>
      <c r="C12" s="7" t="s">
        <v>0</v>
      </c>
      <c r="D12" s="7" t="s">
        <v>0</v>
      </c>
      <c r="E12" s="7" t="s">
        <v>0</v>
      </c>
    </row>
    <row r="13" spans="1:5" s="10" customFormat="1" ht="22.5" customHeight="1">
      <c r="A13" s="6" t="s">
        <v>100</v>
      </c>
      <c r="B13" s="7" t="s">
        <v>0</v>
      </c>
      <c r="C13" s="7" t="s">
        <v>0</v>
      </c>
      <c r="D13" s="7" t="s">
        <v>0</v>
      </c>
      <c r="E13" s="7" t="s">
        <v>0</v>
      </c>
    </row>
    <row r="14" spans="1:5" s="10" customFormat="1" ht="22.5" customHeight="1">
      <c r="A14" s="6" t="s">
        <v>101</v>
      </c>
      <c r="B14" s="7" t="s">
        <v>0</v>
      </c>
      <c r="C14" s="7" t="s">
        <v>0</v>
      </c>
      <c r="D14" s="7" t="s">
        <v>0</v>
      </c>
      <c r="E14" s="7" t="s">
        <v>0</v>
      </c>
    </row>
    <row r="15" spans="1:5" s="10" customFormat="1" ht="22.5" customHeight="1">
      <c r="A15" s="6" t="s">
        <v>102</v>
      </c>
      <c r="B15" s="7" t="s">
        <v>0</v>
      </c>
      <c r="C15" s="7" t="s">
        <v>0</v>
      </c>
      <c r="D15" s="7" t="s">
        <v>0</v>
      </c>
      <c r="E15" s="7" t="s">
        <v>0</v>
      </c>
    </row>
    <row r="16" spans="1:5" s="10" customFormat="1" ht="22.5" customHeight="1">
      <c r="A16" s="6" t="s">
        <v>103</v>
      </c>
      <c r="B16" s="7" t="s">
        <v>0</v>
      </c>
      <c r="C16" s="7" t="s">
        <v>0</v>
      </c>
      <c r="D16" s="7" t="s">
        <v>0</v>
      </c>
      <c r="E16" s="7" t="s">
        <v>0</v>
      </c>
    </row>
    <row r="17" spans="1:5" s="10" customFormat="1" ht="22.5" customHeight="1">
      <c r="A17" s="6" t="s">
        <v>104</v>
      </c>
      <c r="B17" s="7">
        <v>63.9</v>
      </c>
      <c r="C17" s="7" t="s">
        <v>0</v>
      </c>
      <c r="D17" s="7" t="s">
        <v>0</v>
      </c>
      <c r="E17" s="7" t="s">
        <v>0</v>
      </c>
    </row>
    <row r="18" spans="1:5" s="10" customFormat="1" ht="22.5" customHeight="1">
      <c r="A18" s="6" t="s">
        <v>105</v>
      </c>
      <c r="B18" s="7" t="s">
        <v>0</v>
      </c>
      <c r="C18" s="7">
        <v>47.4</v>
      </c>
      <c r="D18" s="7" t="s">
        <v>0</v>
      </c>
      <c r="E18" s="7" t="s">
        <v>0</v>
      </c>
    </row>
    <row r="19" spans="1:5" s="10" customFormat="1" ht="22.5" customHeight="1">
      <c r="A19" s="6" t="s">
        <v>106</v>
      </c>
      <c r="B19" s="7" t="s">
        <v>0</v>
      </c>
      <c r="C19" s="7" t="s">
        <v>0</v>
      </c>
      <c r="D19" s="7">
        <v>77.9</v>
      </c>
      <c r="E19" s="7" t="s">
        <v>0</v>
      </c>
    </row>
    <row r="20" spans="1:5" s="10" customFormat="1" ht="22.5" customHeight="1">
      <c r="A20" s="5" t="s">
        <v>1</v>
      </c>
      <c r="B20" s="7">
        <f>SUM(B17:B19)</f>
        <v>63.9</v>
      </c>
      <c r="C20" s="7">
        <f>SUM(C18:C19)</f>
        <v>47.4</v>
      </c>
      <c r="D20" s="7">
        <f>SUM(D19)</f>
        <v>77.9</v>
      </c>
      <c r="E20" s="7"/>
    </row>
    <row r="21" spans="1:5" s="10" customFormat="1" ht="22.5" customHeight="1">
      <c r="A21" s="6" t="s">
        <v>0</v>
      </c>
      <c r="B21" s="7" t="s">
        <v>0</v>
      </c>
      <c r="C21" s="7" t="s">
        <v>0</v>
      </c>
      <c r="D21" s="7" t="s">
        <v>0</v>
      </c>
      <c r="E21" s="7" t="s">
        <v>0</v>
      </c>
    </row>
    <row r="22" spans="1:5" s="10" customFormat="1" ht="22.5" customHeight="1">
      <c r="A22" s="6" t="s">
        <v>2</v>
      </c>
      <c r="B22" s="15">
        <f>INT(B20)</f>
        <v>63</v>
      </c>
      <c r="C22" s="15">
        <f>INT(C20)</f>
        <v>47</v>
      </c>
      <c r="D22" s="15">
        <f>INT(D20)</f>
        <v>77</v>
      </c>
      <c r="E22" s="15">
        <f>SUM(B22:D22)</f>
        <v>187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workbookViewId="0" topLeftCell="A19">
      <selection activeCell="B3" sqref="B3"/>
    </sheetView>
  </sheetViews>
  <sheetFormatPr defaultColWidth="9.00390625" defaultRowHeight="13.5"/>
  <cols>
    <col min="1" max="1" width="48.875" style="0" customWidth="1"/>
    <col min="2" max="3" width="10.125" style="0" bestFit="1" customWidth="1"/>
    <col min="5" max="5" width="10.125" style="0" bestFit="1" customWidth="1"/>
  </cols>
  <sheetData>
    <row r="1" spans="1:5" s="9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9" customFormat="1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s="9" customFormat="1" ht="22.5" customHeight="1">
      <c r="A3" s="8" t="s">
        <v>107</v>
      </c>
      <c r="B3" s="7"/>
      <c r="C3" s="7"/>
      <c r="D3" s="7"/>
      <c r="E3" s="7"/>
    </row>
    <row r="4" spans="1:5" s="9" customFormat="1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s="9" customFormat="1" ht="22.5" customHeight="1">
      <c r="A5" s="6" t="s">
        <v>108</v>
      </c>
      <c r="B5" s="7" t="s">
        <v>0</v>
      </c>
      <c r="C5" s="7" t="s">
        <v>0</v>
      </c>
      <c r="D5" s="7" t="s">
        <v>0</v>
      </c>
      <c r="E5" s="7" t="s">
        <v>0</v>
      </c>
    </row>
    <row r="6" spans="1:5" s="9" customFormat="1" ht="22.5" customHeight="1">
      <c r="A6" s="6" t="s">
        <v>109</v>
      </c>
      <c r="B6" s="7">
        <v>1694</v>
      </c>
      <c r="C6" s="7"/>
      <c r="D6" s="7"/>
      <c r="E6" s="7"/>
    </row>
    <row r="7" spans="1:5" s="9" customFormat="1" ht="22.5" customHeight="1">
      <c r="A7" s="5" t="s">
        <v>15</v>
      </c>
      <c r="B7" s="7">
        <f>B6</f>
        <v>1694</v>
      </c>
      <c r="C7" s="7"/>
      <c r="D7" s="7"/>
      <c r="E7" s="7"/>
    </row>
    <row r="8" spans="1:5" s="9" customFormat="1" ht="22.5" customHeight="1">
      <c r="A8" s="6" t="s">
        <v>0</v>
      </c>
      <c r="B8" s="7" t="s">
        <v>0</v>
      </c>
      <c r="C8" s="7" t="s">
        <v>0</v>
      </c>
      <c r="D8" s="7" t="s">
        <v>0</v>
      </c>
      <c r="E8" s="7" t="s">
        <v>0</v>
      </c>
    </row>
    <row r="9" spans="1:5" s="9" customFormat="1" ht="22.5" customHeight="1">
      <c r="A9" s="6" t="s">
        <v>110</v>
      </c>
      <c r="B9" s="7" t="s">
        <v>0</v>
      </c>
      <c r="C9" s="7" t="s">
        <v>0</v>
      </c>
      <c r="D9" s="7" t="s">
        <v>0</v>
      </c>
      <c r="E9" s="7" t="s">
        <v>0</v>
      </c>
    </row>
    <row r="10" spans="1:5" s="9" customFormat="1" ht="22.5" customHeight="1">
      <c r="A10" s="6" t="s">
        <v>111</v>
      </c>
      <c r="B10" s="7" t="s">
        <v>0</v>
      </c>
      <c r="C10" s="7" t="s">
        <v>0</v>
      </c>
      <c r="D10" s="7" t="s">
        <v>0</v>
      </c>
      <c r="E10" s="7" t="s">
        <v>0</v>
      </c>
    </row>
    <row r="11" spans="1:5" s="9" customFormat="1" ht="22.5" customHeight="1">
      <c r="A11" s="6" t="s">
        <v>112</v>
      </c>
      <c r="B11" s="7" t="s">
        <v>0</v>
      </c>
      <c r="C11" s="7" t="s">
        <v>0</v>
      </c>
      <c r="D11" s="7" t="s">
        <v>0</v>
      </c>
      <c r="E11" s="7" t="s">
        <v>0</v>
      </c>
    </row>
    <row r="12" spans="1:5" s="9" customFormat="1" ht="22.5" customHeight="1">
      <c r="A12" s="6" t="s">
        <v>113</v>
      </c>
      <c r="B12" s="7" t="s">
        <v>0</v>
      </c>
      <c r="C12" s="7" t="s">
        <v>0</v>
      </c>
      <c r="D12" s="7" t="s">
        <v>0</v>
      </c>
      <c r="E12" s="7" t="s">
        <v>0</v>
      </c>
    </row>
    <row r="13" spans="1:5" s="9" customFormat="1" ht="22.5" customHeight="1">
      <c r="A13" s="6" t="s">
        <v>339</v>
      </c>
      <c r="B13" s="7" t="s">
        <v>0</v>
      </c>
      <c r="C13" s="7" t="s">
        <v>0</v>
      </c>
      <c r="D13" s="7"/>
      <c r="E13" s="7" t="s">
        <v>0</v>
      </c>
    </row>
    <row r="14" spans="1:5" s="9" customFormat="1" ht="22.5" customHeight="1">
      <c r="A14" s="6" t="s">
        <v>114</v>
      </c>
      <c r="B14" s="7"/>
      <c r="C14" s="7" t="s">
        <v>0</v>
      </c>
      <c r="D14" s="7"/>
      <c r="E14" s="7" t="s">
        <v>0</v>
      </c>
    </row>
    <row r="15" spans="1:5" s="9" customFormat="1" ht="22.5" customHeight="1">
      <c r="A15" s="6" t="s">
        <v>115</v>
      </c>
      <c r="B15" s="7"/>
      <c r="C15" s="7">
        <v>529.1</v>
      </c>
      <c r="D15" s="7"/>
      <c r="E15" s="7" t="s">
        <v>0</v>
      </c>
    </row>
    <row r="16" spans="1:5" s="9" customFormat="1" ht="22.5" customHeight="1">
      <c r="A16" s="5" t="s">
        <v>15</v>
      </c>
      <c r="B16" s="7"/>
      <c r="C16" s="7">
        <f>C15</f>
        <v>529.1</v>
      </c>
      <c r="D16" s="7"/>
      <c r="E16" s="7" t="s">
        <v>0</v>
      </c>
    </row>
    <row r="17" spans="1:5" s="9" customFormat="1" ht="22.5" customHeight="1">
      <c r="A17" s="6" t="s">
        <v>0</v>
      </c>
      <c r="B17" s="7"/>
      <c r="C17" s="7" t="s">
        <v>0</v>
      </c>
      <c r="D17" s="7"/>
      <c r="E17" s="7" t="s">
        <v>0</v>
      </c>
    </row>
    <row r="18" spans="1:5" s="9" customFormat="1" ht="22.5" customHeight="1">
      <c r="A18" s="6" t="s">
        <v>116</v>
      </c>
      <c r="B18" s="7"/>
      <c r="C18" s="7" t="s">
        <v>0</v>
      </c>
      <c r="D18" s="7"/>
      <c r="E18" s="7" t="s">
        <v>0</v>
      </c>
    </row>
    <row r="19" spans="1:5" s="9" customFormat="1" ht="22.5" customHeight="1">
      <c r="A19" s="6" t="s">
        <v>117</v>
      </c>
      <c r="B19" s="7"/>
      <c r="C19" s="7">
        <v>1443.1</v>
      </c>
      <c r="D19" s="7"/>
      <c r="E19" s="7" t="s">
        <v>0</v>
      </c>
    </row>
    <row r="20" spans="1:5" s="9" customFormat="1" ht="22.5" customHeight="1">
      <c r="A20" s="5" t="s">
        <v>15</v>
      </c>
      <c r="B20" s="7"/>
      <c r="C20" s="7">
        <f>C19</f>
        <v>1443.1</v>
      </c>
      <c r="D20" s="7"/>
      <c r="E20" s="7" t="s">
        <v>0</v>
      </c>
    </row>
    <row r="21" spans="1:5" s="9" customFormat="1" ht="22.5" customHeight="1">
      <c r="A21" s="6" t="s">
        <v>0</v>
      </c>
      <c r="B21" s="7"/>
      <c r="C21" s="7"/>
      <c r="D21" s="7"/>
      <c r="E21" s="7"/>
    </row>
    <row r="22" spans="1:5" s="9" customFormat="1" ht="22.5" customHeight="1">
      <c r="A22" s="6" t="s">
        <v>118</v>
      </c>
      <c r="B22" s="7"/>
      <c r="C22" s="7"/>
      <c r="D22" s="7"/>
      <c r="E22" s="7"/>
    </row>
    <row r="23" spans="1:5" s="9" customFormat="1" ht="22.5" customHeight="1">
      <c r="A23" s="6" t="s">
        <v>119</v>
      </c>
      <c r="B23" s="7"/>
      <c r="C23" s="7">
        <v>2370.8</v>
      </c>
      <c r="D23" s="7"/>
      <c r="E23" s="7" t="s">
        <v>0</v>
      </c>
    </row>
    <row r="24" spans="1:5" s="9" customFormat="1" ht="22.5" customHeight="1">
      <c r="A24" s="5" t="s">
        <v>15</v>
      </c>
      <c r="B24" s="7"/>
      <c r="C24" s="7">
        <f>C23</f>
        <v>2370.8</v>
      </c>
      <c r="D24" s="7"/>
      <c r="E24" s="7" t="s">
        <v>0</v>
      </c>
    </row>
    <row r="25" spans="1:5" s="9" customFormat="1" ht="22.5" customHeight="1">
      <c r="A25" s="6" t="s">
        <v>0</v>
      </c>
      <c r="B25" s="7"/>
      <c r="C25" s="7" t="s">
        <v>0</v>
      </c>
      <c r="D25" s="7"/>
      <c r="E25" s="7" t="s">
        <v>0</v>
      </c>
    </row>
    <row r="26" spans="1:5" s="9" customFormat="1" ht="22.5" customHeight="1">
      <c r="A26" s="6" t="s">
        <v>120</v>
      </c>
      <c r="B26" s="7"/>
      <c r="C26" s="7" t="s">
        <v>0</v>
      </c>
      <c r="D26" s="7"/>
      <c r="E26" s="7" t="s">
        <v>0</v>
      </c>
    </row>
    <row r="27" spans="1:5" s="9" customFormat="1" ht="22.5" customHeight="1">
      <c r="A27" s="6" t="s">
        <v>121</v>
      </c>
      <c r="B27" s="7"/>
      <c r="C27" s="7">
        <v>169.8</v>
      </c>
      <c r="D27" s="7"/>
      <c r="E27" s="7" t="s">
        <v>0</v>
      </c>
    </row>
    <row r="28" spans="1:5" s="9" customFormat="1" ht="22.5" customHeight="1">
      <c r="A28" s="5" t="s">
        <v>15</v>
      </c>
      <c r="B28" s="7"/>
      <c r="C28" s="7">
        <f>C27</f>
        <v>169.8</v>
      </c>
      <c r="D28" s="7"/>
      <c r="E28" s="7" t="s">
        <v>0</v>
      </c>
    </row>
    <row r="29" spans="1:5" s="9" customFormat="1" ht="22.5" customHeight="1">
      <c r="A29" s="5" t="s">
        <v>16</v>
      </c>
      <c r="B29" s="7">
        <f>B7+B16+B20+B24+B28</f>
        <v>1694</v>
      </c>
      <c r="C29" s="7">
        <f>C7+C16+C20+C24+C28</f>
        <v>4512.8</v>
      </c>
      <c r="D29" s="7"/>
      <c r="E29" s="7" t="s">
        <v>0</v>
      </c>
    </row>
    <row r="30" spans="1:5" s="9" customFormat="1" ht="22.5" customHeight="1">
      <c r="A30" s="6" t="s">
        <v>0</v>
      </c>
      <c r="B30" s="7" t="s">
        <v>0</v>
      </c>
      <c r="C30" s="7" t="s">
        <v>0</v>
      </c>
      <c r="D30" s="7"/>
      <c r="E30" s="7" t="s">
        <v>0</v>
      </c>
    </row>
    <row r="31" spans="1:5" s="9" customFormat="1" ht="22.5" customHeight="1">
      <c r="A31" s="6" t="s">
        <v>2</v>
      </c>
      <c r="B31" s="15">
        <f>INT(B29)</f>
        <v>1694</v>
      </c>
      <c r="C31" s="15">
        <f>INT(C29)</f>
        <v>4512</v>
      </c>
      <c r="D31" s="15"/>
      <c r="E31" s="15">
        <f>SUM(B31:D31)</f>
        <v>6206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45.375" style="0" customWidth="1"/>
    <col min="2" max="2" width="9.125" style="0" bestFit="1" customWidth="1"/>
    <col min="3" max="3" width="9.625" style="0" bestFit="1" customWidth="1"/>
    <col min="4" max="4" width="9.125" style="0" bestFit="1" customWidth="1"/>
    <col min="5" max="5" width="9.625" style="0" bestFit="1" customWidth="1"/>
  </cols>
  <sheetData>
    <row r="1" spans="1:5" s="9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9" customFormat="1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s="9" customFormat="1" ht="22.5" customHeight="1">
      <c r="A3" s="8" t="s">
        <v>122</v>
      </c>
      <c r="B3" s="7"/>
      <c r="C3" s="7"/>
      <c r="D3" s="7"/>
      <c r="E3" s="7"/>
    </row>
    <row r="4" spans="1:5" s="9" customFormat="1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s="9" customFormat="1" ht="22.5" customHeight="1">
      <c r="A5" s="6" t="s">
        <v>123</v>
      </c>
      <c r="B5" s="7" t="s">
        <v>0</v>
      </c>
      <c r="C5" s="7"/>
      <c r="D5" s="7"/>
      <c r="E5" s="7" t="s">
        <v>0</v>
      </c>
    </row>
    <row r="6" spans="1:5" s="9" customFormat="1" ht="22.5" customHeight="1">
      <c r="A6" s="6" t="s">
        <v>0</v>
      </c>
      <c r="B6" s="7" t="s">
        <v>0</v>
      </c>
      <c r="C6" s="7"/>
      <c r="D6" s="7"/>
      <c r="E6" s="7" t="s">
        <v>0</v>
      </c>
    </row>
    <row r="7" spans="1:5" s="9" customFormat="1" ht="22.5" customHeight="1">
      <c r="A7" s="6" t="s">
        <v>62</v>
      </c>
      <c r="B7" s="7" t="s">
        <v>0</v>
      </c>
      <c r="C7" s="7"/>
      <c r="D7" s="7"/>
      <c r="E7" s="7" t="s">
        <v>0</v>
      </c>
    </row>
    <row r="8" spans="1:5" s="9" customFormat="1" ht="22.5" customHeight="1">
      <c r="A8" s="6" t="s">
        <v>124</v>
      </c>
      <c r="B8" s="7">
        <v>5832</v>
      </c>
      <c r="C8" s="7"/>
      <c r="D8" s="7"/>
      <c r="E8" s="7" t="s">
        <v>0</v>
      </c>
    </row>
    <row r="9" spans="1:5" s="9" customFormat="1" ht="22.5" customHeight="1">
      <c r="A9" s="6" t="s">
        <v>125</v>
      </c>
      <c r="B9" s="7">
        <v>15678.5</v>
      </c>
      <c r="C9" s="7"/>
      <c r="D9" s="7"/>
      <c r="E9" s="7" t="s">
        <v>0</v>
      </c>
    </row>
    <row r="10" spans="1:5" s="9" customFormat="1" ht="22.5" customHeight="1">
      <c r="A10" s="5" t="s">
        <v>15</v>
      </c>
      <c r="B10" s="7">
        <f>SUM(B8:B9)</f>
        <v>21510.5</v>
      </c>
      <c r="C10" s="7"/>
      <c r="D10" s="7"/>
      <c r="E10" s="7" t="s">
        <v>0</v>
      </c>
    </row>
    <row r="11" spans="1:5" s="9" customFormat="1" ht="22.5" customHeight="1">
      <c r="A11" s="6" t="s">
        <v>0</v>
      </c>
      <c r="B11" s="7"/>
      <c r="C11" s="7" t="s">
        <v>0</v>
      </c>
      <c r="D11" s="7"/>
      <c r="E11" s="7" t="s">
        <v>0</v>
      </c>
    </row>
    <row r="12" spans="1:5" s="9" customFormat="1" ht="22.5" customHeight="1">
      <c r="A12" s="6" t="s">
        <v>70</v>
      </c>
      <c r="B12" s="7"/>
      <c r="C12" s="7" t="s">
        <v>0</v>
      </c>
      <c r="D12" s="7"/>
      <c r="E12" s="7" t="s">
        <v>0</v>
      </c>
    </row>
    <row r="13" spans="1:5" s="9" customFormat="1" ht="22.5" customHeight="1">
      <c r="A13" s="6" t="s">
        <v>126</v>
      </c>
      <c r="B13" s="7"/>
      <c r="C13" s="7">
        <v>7763</v>
      </c>
      <c r="D13" s="7"/>
      <c r="E13" s="7" t="s">
        <v>0</v>
      </c>
    </row>
    <row r="14" spans="1:5" s="9" customFormat="1" ht="22.5" customHeight="1">
      <c r="A14" s="6" t="s">
        <v>127</v>
      </c>
      <c r="B14" s="7"/>
      <c r="C14" s="7">
        <v>5049.3</v>
      </c>
      <c r="D14" s="7"/>
      <c r="E14" s="7" t="s">
        <v>0</v>
      </c>
    </row>
    <row r="15" spans="1:5" s="9" customFormat="1" ht="22.5" customHeight="1">
      <c r="A15" s="6" t="s">
        <v>128</v>
      </c>
      <c r="B15" s="7"/>
      <c r="C15" s="7">
        <v>9446.4</v>
      </c>
      <c r="D15" s="7"/>
      <c r="E15" s="7" t="s">
        <v>0</v>
      </c>
    </row>
    <row r="16" spans="1:5" s="9" customFormat="1" ht="22.5" customHeight="1">
      <c r="A16" s="6" t="s">
        <v>129</v>
      </c>
      <c r="B16" s="7"/>
      <c r="C16" s="7">
        <v>8878.3</v>
      </c>
      <c r="D16" s="7"/>
      <c r="E16" s="7" t="s">
        <v>0</v>
      </c>
    </row>
    <row r="17" spans="1:5" s="9" customFormat="1" ht="22.5" customHeight="1">
      <c r="A17" s="6" t="s">
        <v>130</v>
      </c>
      <c r="B17" s="7"/>
      <c r="C17" s="7">
        <v>24292.5</v>
      </c>
      <c r="D17" s="7"/>
      <c r="E17" s="7" t="s">
        <v>0</v>
      </c>
    </row>
    <row r="18" spans="1:5" s="9" customFormat="1" ht="22.5" customHeight="1">
      <c r="A18" s="6" t="s">
        <v>131</v>
      </c>
      <c r="B18" s="7"/>
      <c r="C18" s="7">
        <v>4221.5</v>
      </c>
      <c r="D18" s="7"/>
      <c r="E18" s="7" t="s">
        <v>0</v>
      </c>
    </row>
    <row r="19" spans="1:5" s="9" customFormat="1" ht="22.5" customHeight="1">
      <c r="A19" s="5" t="s">
        <v>15</v>
      </c>
      <c r="B19" s="7"/>
      <c r="C19" s="18">
        <f>SUM(C13:C18)</f>
        <v>59651</v>
      </c>
      <c r="D19" s="7"/>
      <c r="E19" s="7" t="s">
        <v>0</v>
      </c>
    </row>
    <row r="20" spans="1:5" s="9" customFormat="1" ht="22.5" customHeight="1">
      <c r="A20" s="6" t="s">
        <v>0</v>
      </c>
      <c r="B20" s="7"/>
      <c r="C20" s="7" t="s">
        <v>0</v>
      </c>
      <c r="D20" s="7"/>
      <c r="E20" s="7" t="s">
        <v>0</v>
      </c>
    </row>
    <row r="21" spans="1:5" s="9" customFormat="1" ht="22.5" customHeight="1">
      <c r="A21" s="6" t="s">
        <v>77</v>
      </c>
      <c r="B21" s="7"/>
      <c r="C21" s="7" t="s">
        <v>0</v>
      </c>
      <c r="D21" s="7"/>
      <c r="E21" s="7" t="s">
        <v>0</v>
      </c>
    </row>
    <row r="22" spans="1:5" s="9" customFormat="1" ht="22.5" customHeight="1">
      <c r="A22" s="6" t="s">
        <v>132</v>
      </c>
      <c r="B22" s="7" t="s">
        <v>0</v>
      </c>
      <c r="C22" s="7" t="s">
        <v>0</v>
      </c>
      <c r="D22" s="7">
        <v>15283.9</v>
      </c>
      <c r="E22" s="7" t="s">
        <v>0</v>
      </c>
    </row>
    <row r="23" spans="1:5" s="9" customFormat="1" ht="22.5" customHeight="1">
      <c r="A23" s="6" t="s">
        <v>133</v>
      </c>
      <c r="B23" s="7">
        <v>11567.9</v>
      </c>
      <c r="C23" s="7">
        <v>8324.2</v>
      </c>
      <c r="D23" s="7">
        <v>5588.8</v>
      </c>
      <c r="E23" s="7" t="s">
        <v>0</v>
      </c>
    </row>
    <row r="24" spans="1:5" s="9" customFormat="1" ht="22.5" customHeight="1">
      <c r="A24" s="6" t="s">
        <v>134</v>
      </c>
      <c r="B24" s="7">
        <v>5655.2</v>
      </c>
      <c r="C24" s="7">
        <v>7065.7</v>
      </c>
      <c r="D24" s="7">
        <v>3307.3</v>
      </c>
      <c r="E24" s="7" t="s">
        <v>0</v>
      </c>
    </row>
    <row r="25" spans="1:5" s="9" customFormat="1" ht="22.5" customHeight="1">
      <c r="A25" s="6" t="s">
        <v>135</v>
      </c>
      <c r="B25" s="7" t="s">
        <v>0</v>
      </c>
      <c r="C25" s="7" t="s">
        <v>0</v>
      </c>
      <c r="D25" s="7">
        <v>893.6</v>
      </c>
      <c r="E25" s="7" t="s">
        <v>0</v>
      </c>
    </row>
    <row r="26" spans="1:5" s="9" customFormat="1" ht="22.5" customHeight="1">
      <c r="A26" s="6" t="s">
        <v>136</v>
      </c>
      <c r="B26" s="7">
        <v>4842.9</v>
      </c>
      <c r="C26" s="7">
        <v>7899.3</v>
      </c>
      <c r="D26" s="7">
        <v>2660.4</v>
      </c>
      <c r="E26" s="7" t="s">
        <v>0</v>
      </c>
    </row>
    <row r="27" spans="1:5" s="9" customFormat="1" ht="22.5" customHeight="1">
      <c r="A27" s="6" t="s">
        <v>137</v>
      </c>
      <c r="B27" s="7">
        <v>5867.3</v>
      </c>
      <c r="C27" s="7">
        <v>13328.3</v>
      </c>
      <c r="D27" s="7">
        <v>8474.1</v>
      </c>
      <c r="E27" s="7" t="s">
        <v>0</v>
      </c>
    </row>
    <row r="28" spans="1:5" s="9" customFormat="1" ht="22.5" customHeight="1">
      <c r="A28" s="6" t="s">
        <v>138</v>
      </c>
      <c r="B28" s="7" t="s">
        <v>0</v>
      </c>
      <c r="C28" s="7" t="s">
        <v>0</v>
      </c>
      <c r="D28" s="7">
        <v>16352.2</v>
      </c>
      <c r="E28" s="7" t="s">
        <v>0</v>
      </c>
    </row>
    <row r="29" spans="1:5" s="9" customFormat="1" ht="22.5" customHeight="1">
      <c r="A29" s="6" t="s">
        <v>139</v>
      </c>
      <c r="B29" s="7">
        <v>902.1</v>
      </c>
      <c r="C29" s="7">
        <v>7065.7</v>
      </c>
      <c r="D29" s="7">
        <v>359.8</v>
      </c>
      <c r="E29" s="7" t="s">
        <v>0</v>
      </c>
    </row>
    <row r="30" spans="1:5" s="9" customFormat="1" ht="22.5" customHeight="1">
      <c r="A30" s="6" t="s">
        <v>140</v>
      </c>
      <c r="B30" s="7" t="s">
        <v>0</v>
      </c>
      <c r="C30" s="7" t="s">
        <v>0</v>
      </c>
      <c r="D30" s="7">
        <v>4094.9</v>
      </c>
      <c r="E30" s="7" t="s">
        <v>0</v>
      </c>
    </row>
    <row r="31" spans="1:5" s="9" customFormat="1" ht="22.5" customHeight="1">
      <c r="A31" s="5" t="s">
        <v>15</v>
      </c>
      <c r="B31" s="7">
        <f>SUM(B22:B30)</f>
        <v>28835.399999999998</v>
      </c>
      <c r="C31" s="7">
        <f>SUM(C22:C30)</f>
        <v>43683.2</v>
      </c>
      <c r="D31" s="18">
        <f>SUM(D22:D30)</f>
        <v>57015.00000000001</v>
      </c>
      <c r="E31" s="7" t="s">
        <v>0</v>
      </c>
    </row>
    <row r="32" spans="1:5" s="9" customFormat="1" ht="22.5" customHeight="1">
      <c r="A32" s="6" t="s">
        <v>0</v>
      </c>
      <c r="B32" s="7" t="s">
        <v>0</v>
      </c>
      <c r="C32" s="7" t="s">
        <v>0</v>
      </c>
      <c r="D32" s="7" t="s">
        <v>0</v>
      </c>
      <c r="E32" s="7" t="s">
        <v>0</v>
      </c>
    </row>
    <row r="33" spans="1:5" s="9" customFormat="1" ht="22.5" customHeight="1">
      <c r="A33" s="6" t="s">
        <v>141</v>
      </c>
      <c r="B33" s="7" t="s">
        <v>0</v>
      </c>
      <c r="C33" s="7" t="s">
        <v>0</v>
      </c>
      <c r="D33" s="7" t="s">
        <v>0</v>
      </c>
      <c r="E33" s="7" t="s">
        <v>0</v>
      </c>
    </row>
    <row r="34" spans="1:5" s="9" customFormat="1" ht="22.5" customHeight="1">
      <c r="A34" s="6" t="s">
        <v>142</v>
      </c>
      <c r="B34" s="7" t="s">
        <v>0</v>
      </c>
      <c r="C34" s="7" t="s">
        <v>0</v>
      </c>
      <c r="D34" s="7">
        <v>3100</v>
      </c>
      <c r="E34" s="7" t="s">
        <v>0</v>
      </c>
    </row>
    <row r="35" spans="1:5" s="9" customFormat="1" ht="22.5" customHeight="1">
      <c r="A35" s="5" t="s">
        <v>15</v>
      </c>
      <c r="B35" s="7"/>
      <c r="C35" s="7"/>
      <c r="D35" s="7">
        <f>D34</f>
        <v>3100</v>
      </c>
      <c r="E35" s="7" t="s">
        <v>0</v>
      </c>
    </row>
    <row r="36" spans="1:5" s="9" customFormat="1" ht="22.5" customHeight="1">
      <c r="A36" s="6" t="s">
        <v>0</v>
      </c>
      <c r="B36" s="7" t="s">
        <v>0</v>
      </c>
      <c r="C36" s="7" t="s">
        <v>0</v>
      </c>
      <c r="D36" s="7" t="s">
        <v>0</v>
      </c>
      <c r="E36" s="7" t="s">
        <v>0</v>
      </c>
    </row>
    <row r="37" spans="1:5" s="9" customFormat="1" ht="22.5" customHeight="1">
      <c r="A37" s="6" t="s">
        <v>90</v>
      </c>
      <c r="B37" s="7" t="s">
        <v>0</v>
      </c>
      <c r="C37" s="7" t="s">
        <v>0</v>
      </c>
      <c r="D37" s="7" t="s">
        <v>0</v>
      </c>
      <c r="E37" s="7" t="s">
        <v>0</v>
      </c>
    </row>
    <row r="38" spans="1:5" s="9" customFormat="1" ht="22.5" customHeight="1">
      <c r="A38" s="6" t="s">
        <v>143</v>
      </c>
      <c r="B38" s="7">
        <v>1510.3</v>
      </c>
      <c r="C38" s="7" t="s">
        <v>0</v>
      </c>
      <c r="D38" s="7" t="s">
        <v>0</v>
      </c>
      <c r="E38" s="7" t="s">
        <v>0</v>
      </c>
    </row>
    <row r="39" spans="1:5" s="9" customFormat="1" ht="22.5" customHeight="1">
      <c r="A39" s="5" t="s">
        <v>15</v>
      </c>
      <c r="B39" s="7">
        <f>B38</f>
        <v>1510.3</v>
      </c>
      <c r="C39" s="7"/>
      <c r="D39" s="7"/>
      <c r="E39" s="7"/>
    </row>
    <row r="40" spans="1:5" s="9" customFormat="1" ht="22.5" customHeight="1">
      <c r="A40" s="5" t="s">
        <v>16</v>
      </c>
      <c r="B40" s="7">
        <f>B10+B19+B31+B35+B39</f>
        <v>51856.2</v>
      </c>
      <c r="C40" s="7">
        <f>C10+C19+C31+C35+C39</f>
        <v>103334.2</v>
      </c>
      <c r="D40" s="18">
        <f>D10+D19+D31+D35+D39</f>
        <v>60115.00000000001</v>
      </c>
      <c r="E40" s="7"/>
    </row>
    <row r="41" spans="1:5" s="9" customFormat="1" ht="22.5" customHeight="1">
      <c r="A41" s="6" t="s">
        <v>0</v>
      </c>
      <c r="B41" s="7" t="s">
        <v>0</v>
      </c>
      <c r="C41" s="7" t="s">
        <v>0</v>
      </c>
      <c r="D41" s="7" t="s">
        <v>0</v>
      </c>
      <c r="E41" s="7" t="s">
        <v>0</v>
      </c>
    </row>
    <row r="42" spans="1:5" s="9" customFormat="1" ht="22.5" customHeight="1">
      <c r="A42" s="6" t="s">
        <v>2</v>
      </c>
      <c r="B42" s="15">
        <f>INT(B40)</f>
        <v>51856</v>
      </c>
      <c r="C42" s="15">
        <f>INT(C40)</f>
        <v>103334</v>
      </c>
      <c r="D42" s="15">
        <f>INT(D40)</f>
        <v>60115</v>
      </c>
      <c r="E42" s="15">
        <f>SUM(B42:D42)</f>
        <v>215305</v>
      </c>
    </row>
  </sheetData>
  <printOptions horizontalCentered="1"/>
  <pageMargins left="0.35433070866141736" right="0.35433070866141736" top="0.984251968503937" bottom="0.787401574803149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45.25390625" style="0" customWidth="1"/>
    <col min="2" max="2" width="10.125" style="0" bestFit="1" customWidth="1"/>
    <col min="3" max="3" width="11.125" style="0" bestFit="1" customWidth="1"/>
    <col min="5" max="5" width="11.125" style="0" bestFit="1" customWidth="1"/>
  </cols>
  <sheetData>
    <row r="1" spans="1:5" s="9" customFormat="1" ht="22.5" customHeight="1">
      <c r="A1" s="5" t="s">
        <v>191</v>
      </c>
      <c r="B1" s="5" t="s">
        <v>194</v>
      </c>
      <c r="C1" s="5" t="s">
        <v>195</v>
      </c>
      <c r="D1" s="5" t="s">
        <v>192</v>
      </c>
      <c r="E1" s="5" t="s">
        <v>193</v>
      </c>
    </row>
    <row r="2" spans="1:5" s="9" customFormat="1" ht="22.5" customHeight="1">
      <c r="A2" s="6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s="9" customFormat="1" ht="22.5" customHeight="1">
      <c r="A3" s="8" t="s">
        <v>340</v>
      </c>
      <c r="B3" s="7"/>
      <c r="C3" s="7"/>
      <c r="D3" s="7"/>
      <c r="E3" s="7"/>
    </row>
    <row r="4" spans="1:5" s="9" customFormat="1" ht="22.5" customHeight="1">
      <c r="A4" s="6" t="s">
        <v>0</v>
      </c>
      <c r="B4" s="7" t="s">
        <v>0</v>
      </c>
      <c r="C4" s="7" t="s">
        <v>0</v>
      </c>
      <c r="D4" s="7" t="s">
        <v>0</v>
      </c>
      <c r="E4" s="7" t="s">
        <v>0</v>
      </c>
    </row>
    <row r="5" spans="1:5" s="9" customFormat="1" ht="22.5" customHeight="1">
      <c r="A5" s="6" t="s">
        <v>144</v>
      </c>
      <c r="B5" s="7" t="s">
        <v>0</v>
      </c>
      <c r="C5" s="7" t="s">
        <v>0</v>
      </c>
      <c r="D5" s="7" t="s">
        <v>0</v>
      </c>
      <c r="E5" s="7" t="s">
        <v>0</v>
      </c>
    </row>
    <row r="6" spans="1:5" s="9" customFormat="1" ht="22.5" customHeight="1">
      <c r="A6" s="6" t="s">
        <v>145</v>
      </c>
      <c r="B6" s="7" t="s">
        <v>0</v>
      </c>
      <c r="C6" s="7" t="s">
        <v>0</v>
      </c>
      <c r="D6" s="7" t="s">
        <v>0</v>
      </c>
      <c r="E6" s="7" t="s">
        <v>0</v>
      </c>
    </row>
    <row r="7" spans="1:5" s="9" customFormat="1" ht="22.5" customHeight="1">
      <c r="A7" s="6" t="s">
        <v>146</v>
      </c>
      <c r="B7" s="7" t="s">
        <v>0</v>
      </c>
      <c r="C7" s="7">
        <v>2528.8</v>
      </c>
      <c r="D7" s="7" t="s">
        <v>0</v>
      </c>
      <c r="E7" s="7" t="s">
        <v>0</v>
      </c>
    </row>
    <row r="8" spans="1:5" s="9" customFormat="1" ht="22.5" customHeight="1">
      <c r="A8" s="6" t="s">
        <v>0</v>
      </c>
      <c r="B8" s="7" t="s">
        <v>0</v>
      </c>
      <c r="C8" s="7" t="s">
        <v>0</v>
      </c>
      <c r="D8" s="7" t="s">
        <v>0</v>
      </c>
      <c r="E8" s="7" t="s">
        <v>0</v>
      </c>
    </row>
    <row r="9" spans="1:5" s="9" customFormat="1" ht="22.5" customHeight="1">
      <c r="A9" s="6" t="s">
        <v>147</v>
      </c>
      <c r="B9" s="7" t="s">
        <v>0</v>
      </c>
      <c r="C9" s="7" t="s">
        <v>0</v>
      </c>
      <c r="D9" s="7" t="s">
        <v>0</v>
      </c>
      <c r="E9" s="7" t="s">
        <v>0</v>
      </c>
    </row>
    <row r="10" spans="1:5" s="9" customFormat="1" ht="22.5" customHeight="1">
      <c r="A10" s="6" t="s">
        <v>148</v>
      </c>
      <c r="B10" s="7" t="s">
        <v>0</v>
      </c>
      <c r="C10" s="7" t="s">
        <v>0</v>
      </c>
      <c r="D10" s="7" t="s">
        <v>0</v>
      </c>
      <c r="E10" s="7" t="s">
        <v>0</v>
      </c>
    </row>
    <row r="11" spans="1:5" s="9" customFormat="1" ht="22.5" customHeight="1">
      <c r="A11" s="6" t="s">
        <v>149</v>
      </c>
      <c r="B11" s="7" t="s">
        <v>0</v>
      </c>
      <c r="C11" s="7">
        <v>618.4</v>
      </c>
      <c r="D11" s="7" t="s">
        <v>0</v>
      </c>
      <c r="E11" s="7" t="s">
        <v>0</v>
      </c>
    </row>
    <row r="12" spans="1:5" s="9" customFormat="1" ht="22.5" customHeight="1">
      <c r="A12" s="6" t="s">
        <v>0</v>
      </c>
      <c r="B12" s="7" t="s">
        <v>0</v>
      </c>
      <c r="C12" s="7" t="s">
        <v>0</v>
      </c>
      <c r="D12" s="7" t="s">
        <v>0</v>
      </c>
      <c r="E12" s="7" t="s">
        <v>0</v>
      </c>
    </row>
    <row r="13" spans="1:5" s="9" customFormat="1" ht="22.5" customHeight="1">
      <c r="A13" s="6" t="s">
        <v>150</v>
      </c>
      <c r="B13" s="7" t="s">
        <v>0</v>
      </c>
      <c r="C13" s="7" t="s">
        <v>0</v>
      </c>
      <c r="D13" s="7" t="s">
        <v>0</v>
      </c>
      <c r="E13" s="7" t="s">
        <v>0</v>
      </c>
    </row>
    <row r="14" spans="1:5" s="9" customFormat="1" ht="22.5" customHeight="1">
      <c r="A14" s="6" t="s">
        <v>151</v>
      </c>
      <c r="B14" s="7" t="s">
        <v>0</v>
      </c>
      <c r="C14" s="7">
        <v>962</v>
      </c>
      <c r="D14" s="7" t="s">
        <v>0</v>
      </c>
      <c r="E14" s="7" t="s">
        <v>0</v>
      </c>
    </row>
    <row r="15" spans="1:5" s="9" customFormat="1" ht="22.5" customHeight="1">
      <c r="A15" s="6" t="s">
        <v>0</v>
      </c>
      <c r="B15" s="7" t="s">
        <v>0</v>
      </c>
      <c r="C15" s="7" t="s">
        <v>0</v>
      </c>
      <c r="D15" s="7" t="s">
        <v>0</v>
      </c>
      <c r="E15" s="7" t="s">
        <v>0</v>
      </c>
    </row>
    <row r="16" spans="1:5" s="9" customFormat="1" ht="22.5" customHeight="1">
      <c r="A16" s="6" t="s">
        <v>152</v>
      </c>
      <c r="B16" s="7" t="s">
        <v>0</v>
      </c>
      <c r="C16" s="7" t="s">
        <v>0</v>
      </c>
      <c r="D16" s="7" t="s">
        <v>0</v>
      </c>
      <c r="E16" s="7" t="s">
        <v>0</v>
      </c>
    </row>
    <row r="17" spans="1:5" s="9" customFormat="1" ht="22.5" customHeight="1">
      <c r="A17" s="6" t="s">
        <v>153</v>
      </c>
      <c r="B17" s="7" t="s">
        <v>0</v>
      </c>
      <c r="C17" s="7" t="s">
        <v>0</v>
      </c>
      <c r="D17" s="7" t="s">
        <v>0</v>
      </c>
      <c r="E17" s="7" t="s">
        <v>0</v>
      </c>
    </row>
    <row r="18" spans="1:5" s="9" customFormat="1" ht="22.5" customHeight="1">
      <c r="A18" s="6" t="s">
        <v>154</v>
      </c>
      <c r="B18" s="7" t="s">
        <v>0</v>
      </c>
      <c r="C18" s="7" t="s">
        <v>0</v>
      </c>
      <c r="D18" s="7" t="s">
        <v>0</v>
      </c>
      <c r="E18" s="7" t="s">
        <v>0</v>
      </c>
    </row>
    <row r="19" spans="1:5" s="9" customFormat="1" ht="22.5" customHeight="1">
      <c r="A19" s="6" t="s">
        <v>155</v>
      </c>
      <c r="B19" s="7">
        <v>5252.8</v>
      </c>
      <c r="C19" s="7" t="s">
        <v>0</v>
      </c>
      <c r="D19" s="7" t="s">
        <v>0</v>
      </c>
      <c r="E19" s="7" t="s">
        <v>0</v>
      </c>
    </row>
    <row r="20" spans="1:5" s="9" customFormat="1" ht="22.5" customHeight="1">
      <c r="A20" s="6" t="s">
        <v>156</v>
      </c>
      <c r="B20" s="7" t="s">
        <v>0</v>
      </c>
      <c r="C20" s="7">
        <v>9142.7</v>
      </c>
      <c r="D20" s="7" t="s">
        <v>0</v>
      </c>
      <c r="E20" s="7" t="s">
        <v>0</v>
      </c>
    </row>
    <row r="21" spans="1:5" s="9" customFormat="1" ht="22.5" customHeight="1">
      <c r="A21" s="6" t="s">
        <v>0</v>
      </c>
      <c r="B21" s="7" t="s">
        <v>0</v>
      </c>
      <c r="C21" s="7" t="s">
        <v>0</v>
      </c>
      <c r="D21" s="7" t="s">
        <v>0</v>
      </c>
      <c r="E21" s="7" t="s">
        <v>0</v>
      </c>
    </row>
    <row r="22" spans="1:5" s="9" customFormat="1" ht="22.5" customHeight="1">
      <c r="A22" s="6" t="s">
        <v>157</v>
      </c>
      <c r="B22" s="7" t="s">
        <v>0</v>
      </c>
      <c r="C22" s="7" t="s">
        <v>0</v>
      </c>
      <c r="D22" s="7" t="s">
        <v>0</v>
      </c>
      <c r="E22" s="7" t="s">
        <v>0</v>
      </c>
    </row>
    <row r="23" spans="1:5" s="9" customFormat="1" ht="22.5" customHeight="1">
      <c r="A23" s="6" t="s">
        <v>158</v>
      </c>
      <c r="B23" s="7" t="s">
        <v>0</v>
      </c>
      <c r="C23" s="7">
        <v>2877.2</v>
      </c>
      <c r="D23" s="7" t="s">
        <v>0</v>
      </c>
      <c r="E23" s="7" t="s">
        <v>0</v>
      </c>
    </row>
    <row r="24" spans="1:5" s="9" customFormat="1" ht="22.5" customHeight="1">
      <c r="A24" s="5" t="s">
        <v>1</v>
      </c>
      <c r="B24" s="7">
        <f>SUM(B5:B23)</f>
        <v>5252.8</v>
      </c>
      <c r="C24" s="7">
        <f>SUM(C5:C23)</f>
        <v>16129.100000000002</v>
      </c>
      <c r="D24" s="7"/>
      <c r="E24" s="7"/>
    </row>
    <row r="25" spans="1:5" s="9" customFormat="1" ht="22.5" customHeight="1">
      <c r="A25" s="6" t="s">
        <v>0</v>
      </c>
      <c r="B25" s="7" t="s">
        <v>0</v>
      </c>
      <c r="C25" s="7" t="s">
        <v>0</v>
      </c>
      <c r="D25" s="7" t="s">
        <v>0</v>
      </c>
      <c r="E25" s="7" t="s">
        <v>0</v>
      </c>
    </row>
    <row r="26" spans="1:5" s="9" customFormat="1" ht="22.5" customHeight="1">
      <c r="A26" s="6" t="s">
        <v>2</v>
      </c>
      <c r="B26" s="15">
        <f>INT(B24)</f>
        <v>5252</v>
      </c>
      <c r="C26" s="15">
        <f>INT(C24)</f>
        <v>16129</v>
      </c>
      <c r="D26" s="15"/>
      <c r="E26" s="15">
        <f>SUM(B26:D26)</f>
        <v>21381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삼부토건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최방현</dc:creator>
  <cp:keywords/>
  <dc:description/>
  <cp:lastModifiedBy>최방현</cp:lastModifiedBy>
  <cp:lastPrinted>2003-02-06T05:27:54Z</cp:lastPrinted>
  <dcterms:created xsi:type="dcterms:W3CDTF">2002-02-18T05:53:36Z</dcterms:created>
  <dcterms:modified xsi:type="dcterms:W3CDTF">2003-02-06T05:28:04Z</dcterms:modified>
  <cp:category/>
  <cp:version/>
  <cp:contentType/>
  <cp:contentStatus/>
</cp:coreProperties>
</file>