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65" yWindow="65461" windowWidth="1908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<sst xmlns="http://schemas.openxmlformats.org/spreadsheetml/2006/main" count="106" uniqueCount="36">
  <si>
    <t xml:space="preserve"> 일  위  대  가  표  </t>
  </si>
  <si>
    <t>▣  PPS 모르터 방수공법(배합비 1 : 2 기준)</t>
  </si>
  <si>
    <t>( M² 당 )</t>
  </si>
  <si>
    <t>구      분</t>
  </si>
  <si>
    <t>규  격</t>
  </si>
  <si>
    <t>단위</t>
  </si>
  <si>
    <t>단가</t>
  </si>
  <si>
    <t>벽체 T = 18㎜</t>
  </si>
  <si>
    <t>바닥 T = 21㎜</t>
  </si>
  <si>
    <t>바닥 T = 24㎜</t>
  </si>
  <si>
    <t>바닥 T = 27㎜</t>
  </si>
  <si>
    <t>바닥 T = 30㎜</t>
  </si>
  <si>
    <t>수 량</t>
  </si>
  <si>
    <t>금  액</t>
  </si>
  <si>
    <r>
      <t xml:space="preserve">시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 xml:space="preserve"> 멘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 xml:space="preserve">    트</t>
    </r>
  </si>
  <si>
    <t>㎏</t>
  </si>
  <si>
    <t>별도</t>
  </si>
  <si>
    <t>-</t>
  </si>
  <si>
    <r>
      <t xml:space="preserve">모      </t>
    </r>
    <r>
      <rPr>
        <sz val="11"/>
        <rFont val="돋움"/>
        <family val="3"/>
      </rPr>
      <t xml:space="preserve">  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 xml:space="preserve">   </t>
    </r>
    <r>
      <rPr>
        <sz val="11"/>
        <rFont val="돋움"/>
        <family val="3"/>
      </rPr>
      <t xml:space="preserve">         래</t>
    </r>
  </si>
  <si>
    <t>㎥</t>
  </si>
  <si>
    <t>PPS 구체분말방수재</t>
  </si>
  <si>
    <r>
      <t>a</t>
    </r>
    <r>
      <rPr>
        <sz val="9"/>
        <rFont val="돋움"/>
        <family val="3"/>
      </rPr>
      <t>ltong JSM-33</t>
    </r>
  </si>
  <si>
    <t>재료비  계</t>
  </si>
  <si>
    <r>
      <t xml:space="preserve">미    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 xml:space="preserve">   장  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 xml:space="preserve">     공</t>
    </r>
  </si>
  <si>
    <t>인</t>
  </si>
  <si>
    <r>
      <t xml:space="preserve">보 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 xml:space="preserve"> 통   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 xml:space="preserve"> 인 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 xml:space="preserve">  부</t>
    </r>
  </si>
  <si>
    <t>인건비  계</t>
  </si>
  <si>
    <t>합        계</t>
  </si>
  <si>
    <t>［해설］PPS 모르터 방수공법</t>
  </si>
  <si>
    <r>
      <t xml:space="preserve">①  PPS구체분말방수재(제품명:  </t>
    </r>
    <r>
      <rPr>
        <sz val="14"/>
        <rFont val="엽서체"/>
        <family val="1"/>
      </rPr>
      <t>a</t>
    </r>
    <r>
      <rPr>
        <sz val="11"/>
        <rFont val="돋움"/>
        <family val="3"/>
      </rPr>
      <t>ltong JSM-33)를 이용한 폴리머 모르터 방수공법을 기준한 것이다.</t>
    </r>
  </si>
  <si>
    <t>② 재료의 할증률은 벽체는 15%, 바닥은 5%를 가산하였고 외벽은 높이에 따라 "모르터바름"할증률과 동일하게 품을 가산 할 수 있다..</t>
  </si>
  <si>
    <t>③ 본 품은 지하층 및 지상 1,2,3층을 기준한 것이다.</t>
  </si>
  <si>
    <t>④ 본 품은 모르터 배합비 1:2를 기준한 것으로"PPS구체분말방수재"는 시멘트량의 5.0%를 투입한다.</t>
  </si>
  <si>
    <t>④ 본 품은 모르터 배합비 1:3를 기준한 것으로"PPS구체분말방수재"는 시멘트량의 5.0%를 투입한다.</t>
  </si>
  <si>
    <r>
      <t xml:space="preserve">①  PPS구체분말방수재(제품명:  </t>
    </r>
    <r>
      <rPr>
        <sz val="14"/>
        <rFont val="엽서체"/>
        <family val="1"/>
      </rPr>
      <t>a</t>
    </r>
    <r>
      <rPr>
        <sz val="11"/>
        <rFont val="돋움"/>
        <family val="3"/>
      </rPr>
      <t>ltong JSM-33)를 이용한 폴리머 모르터 방수공법을 기준한 것이다.</t>
    </r>
  </si>
  <si>
    <t>▣  PPS 모르터 방수공법(배합비 1 : 3 기준)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</si>
</sst>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);[Red]\(#,##0.0000\)"/>
    <numFmt numFmtId="177" formatCode="#,##0_ "/>
    <numFmt numFmtId="178" formatCode="#,##0.0_ "/>
    <numFmt numFmtId="179" formatCode="0.0000_);[Red]\(0.0000\)"/>
    <numFmt numFmtId="180" formatCode="_-* #,##0.0_-;\-* #,##0.0_-;_-* &quot;-&quot;?_-;_-@_-"/>
  </numFmts>
  <fonts count="47">
    <font>
      <sz val="11"/>
      <name val="돋움"/>
      <family val="3"/>
    </font>
    <font>
      <b/>
      <u val="single"/>
      <sz val="18"/>
      <name val="돋움"/>
      <family val="3"/>
    </font>
    <font>
      <sz val="8"/>
      <name val="돋움"/>
      <family val="3"/>
    </font>
    <font>
      <b/>
      <sz val="14"/>
      <color indexed="12"/>
      <name val="돋움"/>
      <family val="3"/>
    </font>
    <font>
      <sz val="11"/>
      <color indexed="12"/>
      <name val="돋움"/>
      <family val="3"/>
    </font>
    <font>
      <b/>
      <sz val="11"/>
      <name val="돋움"/>
      <family val="3"/>
    </font>
    <font>
      <sz val="9"/>
      <name val="돋움"/>
      <family val="3"/>
    </font>
    <font>
      <sz val="11"/>
      <name val="엽서체"/>
      <family val="1"/>
    </font>
    <font>
      <b/>
      <sz val="11"/>
      <color indexed="12"/>
      <name val="돋움"/>
      <family val="3"/>
    </font>
    <font>
      <b/>
      <sz val="9"/>
      <color indexed="12"/>
      <name val="돋움"/>
      <family val="3"/>
    </font>
    <font>
      <sz val="9"/>
      <color indexed="12"/>
      <name val="돋움"/>
      <family val="3"/>
    </font>
    <font>
      <sz val="14"/>
      <name val="엽서체"/>
      <family val="1"/>
    </font>
    <font>
      <sz val="14"/>
      <color indexed="1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0" fontId="0" fillId="0" borderId="0" xfId="61" applyAlignment="1">
      <alignment vertical="center"/>
      <protection/>
    </xf>
    <xf numFmtId="0" fontId="3" fillId="0" borderId="0" xfId="61" applyFont="1">
      <alignment/>
      <protection/>
    </xf>
    <xf numFmtId="0" fontId="4" fillId="0" borderId="0" xfId="61" applyFont="1">
      <alignment/>
      <protection/>
    </xf>
    <xf numFmtId="41" fontId="4" fillId="0" borderId="0" xfId="48" applyFont="1" applyAlignment="1">
      <alignment/>
    </xf>
    <xf numFmtId="0" fontId="5" fillId="0" borderId="0" xfId="61" applyFont="1" applyAlignment="1">
      <alignment horizontal="center"/>
      <protection/>
    </xf>
    <xf numFmtId="0" fontId="0" fillId="0" borderId="0" xfId="61">
      <alignment/>
      <protection/>
    </xf>
    <xf numFmtId="0" fontId="5" fillId="33" borderId="10" xfId="61" applyFont="1" applyFill="1" applyBorder="1" applyAlignment="1">
      <alignment horizontal="center" vertical="center"/>
      <protection/>
    </xf>
    <xf numFmtId="0" fontId="5" fillId="33" borderId="11" xfId="61" applyFont="1" applyFill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/>
      <protection/>
    </xf>
    <xf numFmtId="0" fontId="6" fillId="0" borderId="13" xfId="61" applyFont="1" applyBorder="1" applyAlignment="1">
      <alignment/>
      <protection/>
    </xf>
    <xf numFmtId="0" fontId="6" fillId="0" borderId="13" xfId="61" applyFont="1" applyBorder="1" applyAlignment="1">
      <alignment horizontal="center"/>
      <protection/>
    </xf>
    <xf numFmtId="41" fontId="6" fillId="0" borderId="13" xfId="48" applyFont="1" applyBorder="1" applyAlignment="1">
      <alignment horizontal="right"/>
    </xf>
    <xf numFmtId="176" fontId="6" fillId="0" borderId="13" xfId="61" applyNumberFormat="1" applyFont="1" applyBorder="1" applyAlignment="1">
      <alignment horizontal="right"/>
      <protection/>
    </xf>
    <xf numFmtId="177" fontId="6" fillId="0" borderId="13" xfId="61" applyNumberFormat="1" applyFont="1" applyBorder="1" applyAlignment="1">
      <alignment horizontal="right"/>
      <protection/>
    </xf>
    <xf numFmtId="178" fontId="6" fillId="0" borderId="13" xfId="61" applyNumberFormat="1" applyFont="1" applyBorder="1" applyAlignment="1">
      <alignment horizontal="right"/>
      <protection/>
    </xf>
    <xf numFmtId="178" fontId="6" fillId="0" borderId="14" xfId="61" applyNumberFormat="1" applyFont="1" applyBorder="1" applyAlignment="1">
      <alignment horizontal="right"/>
      <protection/>
    </xf>
    <xf numFmtId="179" fontId="6" fillId="0" borderId="13" xfId="61" applyNumberFormat="1" applyFont="1" applyBorder="1" applyAlignment="1">
      <alignment horizontal="right"/>
      <protection/>
    </xf>
    <xf numFmtId="179" fontId="6" fillId="0" borderId="14" xfId="61" applyNumberFormat="1" applyFont="1" applyBorder="1" applyAlignment="1">
      <alignment horizontal="right"/>
      <protection/>
    </xf>
    <xf numFmtId="0" fontId="7" fillId="0" borderId="13" xfId="61" applyFont="1" applyBorder="1" applyAlignment="1">
      <alignment horizontal="center"/>
      <protection/>
    </xf>
    <xf numFmtId="0" fontId="8" fillId="0" borderId="12" xfId="61" applyFont="1" applyBorder="1" applyAlignment="1">
      <alignment horizontal="center"/>
      <protection/>
    </xf>
    <xf numFmtId="0" fontId="9" fillId="0" borderId="13" xfId="61" applyFont="1" applyBorder="1" applyAlignment="1">
      <alignment horizontal="center"/>
      <protection/>
    </xf>
    <xf numFmtId="41" fontId="9" fillId="0" borderId="13" xfId="48" applyFont="1" applyBorder="1" applyAlignment="1">
      <alignment horizontal="right"/>
    </xf>
    <xf numFmtId="176" fontId="9" fillId="0" borderId="13" xfId="61" applyNumberFormat="1" applyFont="1" applyBorder="1" applyAlignment="1">
      <alignment horizontal="right"/>
      <protection/>
    </xf>
    <xf numFmtId="41" fontId="9" fillId="0" borderId="13" xfId="61" applyNumberFormat="1" applyFont="1" applyBorder="1" applyAlignment="1">
      <alignment horizontal="right"/>
      <protection/>
    </xf>
    <xf numFmtId="176" fontId="9" fillId="0" borderId="15" xfId="61" applyNumberFormat="1" applyFont="1" applyBorder="1" applyAlignment="1">
      <alignment horizontal="right"/>
      <protection/>
    </xf>
    <xf numFmtId="41" fontId="9" fillId="0" borderId="14" xfId="61" applyNumberFormat="1" applyFont="1" applyBorder="1" applyAlignment="1">
      <alignment horizontal="right"/>
      <protection/>
    </xf>
    <xf numFmtId="176" fontId="6" fillId="0" borderId="15" xfId="61" applyNumberFormat="1" applyFont="1" applyBorder="1" applyAlignment="1">
      <alignment horizontal="right"/>
      <protection/>
    </xf>
    <xf numFmtId="0" fontId="8" fillId="0" borderId="12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41" fontId="10" fillId="0" borderId="13" xfId="48" applyFont="1" applyBorder="1" applyAlignment="1">
      <alignment horizontal="right" vertical="center"/>
    </xf>
    <xf numFmtId="176" fontId="10" fillId="0" borderId="13" xfId="61" applyNumberFormat="1" applyFont="1" applyBorder="1" applyAlignment="1">
      <alignment horizontal="right" vertical="center"/>
      <protection/>
    </xf>
    <xf numFmtId="0" fontId="10" fillId="0" borderId="13" xfId="61" applyFont="1" applyBorder="1" applyAlignment="1">
      <alignment horizontal="right" vertical="center"/>
      <protection/>
    </xf>
    <xf numFmtId="0" fontId="10" fillId="0" borderId="14" xfId="61" applyFont="1" applyBorder="1" applyAlignment="1">
      <alignment horizontal="right" vertical="center"/>
      <protection/>
    </xf>
    <xf numFmtId="0" fontId="8" fillId="0" borderId="16" xfId="61" applyFont="1" applyBorder="1" applyAlignment="1">
      <alignment horizontal="center"/>
      <protection/>
    </xf>
    <xf numFmtId="0" fontId="8" fillId="0" borderId="17" xfId="61" applyFont="1" applyBorder="1" applyAlignment="1">
      <alignment horizontal="center"/>
      <protection/>
    </xf>
    <xf numFmtId="0" fontId="9" fillId="0" borderId="17" xfId="61" applyFont="1" applyBorder="1" applyAlignment="1">
      <alignment horizontal="center"/>
      <protection/>
    </xf>
    <xf numFmtId="41" fontId="9" fillId="0" borderId="17" xfId="48" applyFont="1" applyBorder="1" applyAlignment="1">
      <alignment horizontal="right"/>
    </xf>
    <xf numFmtId="176" fontId="9" fillId="0" borderId="17" xfId="61" applyNumberFormat="1" applyFont="1" applyBorder="1" applyAlignment="1">
      <alignment horizontal="right"/>
      <protection/>
    </xf>
    <xf numFmtId="41" fontId="9" fillId="0" borderId="17" xfId="61" applyNumberFormat="1" applyFont="1" applyBorder="1" applyAlignment="1">
      <alignment horizontal="right"/>
      <protection/>
    </xf>
    <xf numFmtId="41" fontId="9" fillId="0" borderId="18" xfId="61" applyNumberFormat="1" applyFont="1" applyBorder="1" applyAlignment="1">
      <alignment horizontal="right"/>
      <protection/>
    </xf>
    <xf numFmtId="0" fontId="0" fillId="0" borderId="0" xfId="61" applyAlignment="1">
      <alignment/>
      <protection/>
    </xf>
    <xf numFmtId="0" fontId="8" fillId="0" borderId="12" xfId="61" applyFont="1" applyFill="1" applyBorder="1" applyAlignment="1">
      <alignment horizontal="left" indent="1"/>
      <protection/>
    </xf>
    <xf numFmtId="0" fontId="8" fillId="0" borderId="0" xfId="61" applyFont="1" applyBorder="1" applyAlignment="1">
      <alignment horizontal="left"/>
      <protection/>
    </xf>
    <xf numFmtId="0" fontId="4" fillId="0" borderId="0" xfId="61" applyFont="1" applyBorder="1" applyAlignment="1">
      <alignment horizontal="left"/>
      <protection/>
    </xf>
    <xf numFmtId="41" fontId="4" fillId="0" borderId="0" xfId="48" applyFont="1" applyBorder="1" applyAlignment="1">
      <alignment horizontal="left"/>
    </xf>
    <xf numFmtId="0" fontId="4" fillId="0" borderId="19" xfId="61" applyFont="1" applyBorder="1" applyAlignment="1">
      <alignment horizontal="left"/>
      <protection/>
    </xf>
    <xf numFmtId="0" fontId="0" fillId="0" borderId="20" xfId="61" applyBorder="1" applyAlignment="1">
      <alignment horizontal="left" vertical="center" indent="1"/>
      <protection/>
    </xf>
    <xf numFmtId="0" fontId="0" fillId="0" borderId="0" xfId="61" applyBorder="1" applyAlignment="1">
      <alignment horizontal="left" vertical="center"/>
      <protection/>
    </xf>
    <xf numFmtId="41" fontId="0" fillId="0" borderId="0" xfId="48" applyBorder="1" applyAlignment="1">
      <alignment horizontal="left" vertical="center"/>
    </xf>
    <xf numFmtId="0" fontId="0" fillId="0" borderId="19" xfId="61" applyBorder="1" applyAlignment="1">
      <alignment horizontal="left" vertical="center"/>
      <protection/>
    </xf>
    <xf numFmtId="0" fontId="0" fillId="0" borderId="21" xfId="61" applyBorder="1" applyAlignment="1">
      <alignment horizontal="left" vertical="center" indent="1"/>
      <protection/>
    </xf>
    <xf numFmtId="0" fontId="0" fillId="0" borderId="22" xfId="61" applyBorder="1" applyAlignment="1">
      <alignment horizontal="left" vertical="center"/>
      <protection/>
    </xf>
    <xf numFmtId="41" fontId="0" fillId="0" borderId="22" xfId="48" applyBorder="1" applyAlignment="1">
      <alignment horizontal="left" vertical="center"/>
    </xf>
    <xf numFmtId="0" fontId="0" fillId="0" borderId="23" xfId="61" applyBorder="1" applyAlignment="1">
      <alignment horizontal="left" vertical="center"/>
      <protection/>
    </xf>
    <xf numFmtId="41" fontId="0" fillId="0" borderId="0" xfId="48" applyAlignment="1">
      <alignment/>
    </xf>
    <xf numFmtId="0" fontId="12" fillId="0" borderId="0" xfId="61" applyFont="1">
      <alignment/>
      <protection/>
    </xf>
    <xf numFmtId="41" fontId="12" fillId="0" borderId="0" xfId="48" applyFont="1" applyAlignment="1">
      <alignment/>
    </xf>
    <xf numFmtId="0" fontId="5" fillId="33" borderId="24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/>
      <protection/>
    </xf>
    <xf numFmtId="0" fontId="1" fillId="0" borderId="0" xfId="61" applyFont="1" applyBorder="1" applyAlignment="1">
      <alignment horizontal="center" vertical="center"/>
      <protection/>
    </xf>
    <xf numFmtId="0" fontId="5" fillId="33" borderId="27" xfId="61" applyFont="1" applyFill="1" applyBorder="1" applyAlignment="1">
      <alignment horizontal="center" vertical="center"/>
      <protection/>
    </xf>
    <xf numFmtId="0" fontId="5" fillId="33" borderId="28" xfId="61" applyFont="1" applyFill="1" applyBorder="1" applyAlignment="1">
      <alignment horizontal="center" vertical="center"/>
      <protection/>
    </xf>
    <xf numFmtId="0" fontId="5" fillId="33" borderId="29" xfId="61" applyFont="1" applyFill="1" applyBorder="1" applyAlignment="1">
      <alignment horizontal="center" vertical="center"/>
      <protection/>
    </xf>
    <xf numFmtId="0" fontId="5" fillId="33" borderId="30" xfId="61" applyFont="1" applyFill="1" applyBorder="1" applyAlignment="1">
      <alignment horizontal="center" vertical="center"/>
      <protection/>
    </xf>
    <xf numFmtId="41" fontId="5" fillId="33" borderId="29" xfId="48" applyFont="1" applyFill="1" applyBorder="1" applyAlignment="1">
      <alignment horizontal="center" vertical="center"/>
    </xf>
    <xf numFmtId="41" fontId="5" fillId="33" borderId="30" xfId="48" applyFont="1" applyFill="1" applyBorder="1" applyAlignment="1">
      <alignment horizontal="center" vertical="center"/>
    </xf>
    <xf numFmtId="43" fontId="4" fillId="0" borderId="19" xfId="61" applyNumberFormat="1" applyFont="1" applyBorder="1" applyAlignment="1">
      <alignment horizontal="left"/>
      <protection/>
    </xf>
    <xf numFmtId="0" fontId="0" fillId="0" borderId="20" xfId="61" applyFont="1" applyBorder="1" applyAlignment="1">
      <alignment horizontal="left" vertical="center" inden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一位代價表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0</xdr:row>
      <xdr:rowOff>190500</xdr:rowOff>
    </xdr:from>
    <xdr:to>
      <xdr:col>12</xdr:col>
      <xdr:colOff>590550</xdr:colOff>
      <xdr:row>1</xdr:row>
      <xdr:rowOff>209550</xdr:rowOff>
    </xdr:to>
    <xdr:pic>
      <xdr:nvPicPr>
        <xdr:cNvPr id="1" name="Picture 3" descr="무제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90500"/>
          <a:ext cx="1657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209550</xdr:colOff>
      <xdr:row>21</xdr:row>
      <xdr:rowOff>200025</xdr:rowOff>
    </xdr:from>
    <xdr:to>
      <xdr:col>12</xdr:col>
      <xdr:colOff>590550</xdr:colOff>
      <xdr:row>22</xdr:row>
      <xdr:rowOff>219075</xdr:rowOff>
    </xdr:to>
    <xdr:pic>
      <xdr:nvPicPr>
        <xdr:cNvPr id="2" name="Picture 4" descr="무제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143625"/>
          <a:ext cx="1657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B19" sqref="B19"/>
    </sheetView>
  </sheetViews>
  <sheetFormatPr defaultColWidth="8.88671875" defaultRowHeight="13.5"/>
  <cols>
    <col min="1" max="1" width="17.99609375" style="6" customWidth="1"/>
    <col min="2" max="2" width="11.10546875" style="6" customWidth="1"/>
    <col min="3" max="3" width="6.3359375" style="6" customWidth="1"/>
    <col min="4" max="13" width="7.4453125" style="6" customWidth="1"/>
    <col min="14" max="14" width="11.5546875" style="6" bestFit="1" customWidth="1"/>
    <col min="15" max="16384" width="8.88671875" style="6" customWidth="1"/>
  </cols>
  <sheetData>
    <row r="1" spans="1:14" s="1" customFormat="1" ht="30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9.5" customHeight="1" thickBot="1">
      <c r="A2" s="2" t="s">
        <v>1</v>
      </c>
      <c r="B2" s="2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5" t="s">
        <v>2</v>
      </c>
    </row>
    <row r="3" spans="1:14" ht="19.5" customHeight="1">
      <c r="A3" s="62" t="s">
        <v>3</v>
      </c>
      <c r="B3" s="64" t="s">
        <v>4</v>
      </c>
      <c r="C3" s="64" t="s">
        <v>5</v>
      </c>
      <c r="D3" s="66" t="s">
        <v>6</v>
      </c>
      <c r="E3" s="58" t="s">
        <v>7</v>
      </c>
      <c r="F3" s="58"/>
      <c r="G3" s="58" t="s">
        <v>8</v>
      </c>
      <c r="H3" s="58"/>
      <c r="I3" s="58" t="s">
        <v>9</v>
      </c>
      <c r="J3" s="58"/>
      <c r="K3" s="58" t="s">
        <v>10</v>
      </c>
      <c r="L3" s="58"/>
      <c r="M3" s="58" t="s">
        <v>11</v>
      </c>
      <c r="N3" s="59"/>
    </row>
    <row r="4" spans="1:14" ht="19.5" customHeight="1" thickBot="1">
      <c r="A4" s="63"/>
      <c r="B4" s="65"/>
      <c r="C4" s="65"/>
      <c r="D4" s="67"/>
      <c r="E4" s="7" t="s">
        <v>12</v>
      </c>
      <c r="F4" s="7" t="s">
        <v>13</v>
      </c>
      <c r="G4" s="7" t="s">
        <v>12</v>
      </c>
      <c r="H4" s="7" t="s">
        <v>13</v>
      </c>
      <c r="I4" s="7" t="s">
        <v>12</v>
      </c>
      <c r="J4" s="7" t="s">
        <v>13</v>
      </c>
      <c r="K4" s="7" t="s">
        <v>12</v>
      </c>
      <c r="L4" s="7" t="s">
        <v>13</v>
      </c>
      <c r="M4" s="7" t="s">
        <v>12</v>
      </c>
      <c r="N4" s="8" t="s">
        <v>13</v>
      </c>
    </row>
    <row r="5" spans="1:14" ht="24.75" customHeight="1" thickTop="1">
      <c r="A5" s="9" t="s">
        <v>14</v>
      </c>
      <c r="B5" s="10"/>
      <c r="C5" s="11" t="s">
        <v>15</v>
      </c>
      <c r="D5" s="12" t="s">
        <v>16</v>
      </c>
      <c r="E5" s="13">
        <v>14.07</v>
      </c>
      <c r="F5" s="14" t="s">
        <v>17</v>
      </c>
      <c r="G5" s="13">
        <v>14.99</v>
      </c>
      <c r="H5" s="15" t="s">
        <v>17</v>
      </c>
      <c r="I5" s="13">
        <v>17.14</v>
      </c>
      <c r="J5" s="15" t="s">
        <v>17</v>
      </c>
      <c r="K5" s="13">
        <v>19.28</v>
      </c>
      <c r="L5" s="15" t="s">
        <v>17</v>
      </c>
      <c r="M5" s="13">
        <v>21.42</v>
      </c>
      <c r="N5" s="16" t="s">
        <v>17</v>
      </c>
    </row>
    <row r="6" spans="1:14" ht="24.75" customHeight="1">
      <c r="A6" s="9" t="s">
        <v>18</v>
      </c>
      <c r="B6" s="11"/>
      <c r="C6" s="11" t="s">
        <v>19</v>
      </c>
      <c r="D6" s="12" t="s">
        <v>16</v>
      </c>
      <c r="E6" s="17">
        <v>0.0202</v>
      </c>
      <c r="F6" s="17" t="s">
        <v>17</v>
      </c>
      <c r="G6" s="17">
        <v>0.0216</v>
      </c>
      <c r="H6" s="17" t="s">
        <v>17</v>
      </c>
      <c r="I6" s="17">
        <v>0.0246</v>
      </c>
      <c r="J6" s="17" t="s">
        <v>17</v>
      </c>
      <c r="K6" s="17">
        <v>0.0277</v>
      </c>
      <c r="L6" s="17" t="s">
        <v>17</v>
      </c>
      <c r="M6" s="17">
        <v>0.0308</v>
      </c>
      <c r="N6" s="18" t="s">
        <v>17</v>
      </c>
    </row>
    <row r="7" spans="1:14" ht="24.75" customHeight="1">
      <c r="A7" s="9" t="s">
        <v>20</v>
      </c>
      <c r="B7" s="19" t="s">
        <v>21</v>
      </c>
      <c r="C7" s="11" t="s">
        <v>15</v>
      </c>
      <c r="D7" s="12">
        <v>3500</v>
      </c>
      <c r="E7" s="13">
        <v>0.7035</v>
      </c>
      <c r="F7" s="15">
        <f>D7*E7</f>
        <v>2462.25</v>
      </c>
      <c r="G7" s="13">
        <v>0.7495</v>
      </c>
      <c r="H7" s="15">
        <f>TRUNC((D7*G7),1)</f>
        <v>2623.2</v>
      </c>
      <c r="I7" s="13">
        <v>0.857</v>
      </c>
      <c r="J7" s="15">
        <f>D7*I7</f>
        <v>2999.5</v>
      </c>
      <c r="K7" s="13">
        <v>0.964</v>
      </c>
      <c r="L7" s="15">
        <f>D7*K7</f>
        <v>3374</v>
      </c>
      <c r="M7" s="13">
        <v>1.071</v>
      </c>
      <c r="N7" s="16">
        <f>D7*M7</f>
        <v>3748.5</v>
      </c>
    </row>
    <row r="8" spans="1:14" ht="24.75" customHeight="1">
      <c r="A8" s="20" t="s">
        <v>22</v>
      </c>
      <c r="B8" s="21"/>
      <c r="C8" s="21"/>
      <c r="D8" s="22"/>
      <c r="E8" s="23"/>
      <c r="F8" s="24">
        <f>TRUNC(SUM(F5:F7),0)</f>
        <v>2462</v>
      </c>
      <c r="G8" s="23"/>
      <c r="H8" s="24">
        <f>TRUNC(SUM(H5:H7),0)</f>
        <v>2623</v>
      </c>
      <c r="I8" s="23"/>
      <c r="J8" s="24">
        <f>TRUNC(SUM(J5:J7),0)</f>
        <v>2999</v>
      </c>
      <c r="K8" s="23"/>
      <c r="L8" s="24">
        <f>TRUNC(SUM(L5:L7),0)</f>
        <v>3374</v>
      </c>
      <c r="M8" s="25"/>
      <c r="N8" s="26">
        <f>TRUNC(SUM(N5:N7),0)</f>
        <v>3748</v>
      </c>
    </row>
    <row r="9" spans="1:14" ht="9.75" customHeight="1">
      <c r="A9" s="9"/>
      <c r="B9" s="10"/>
      <c r="C9" s="11"/>
      <c r="D9" s="12"/>
      <c r="E9" s="13"/>
      <c r="F9" s="15"/>
      <c r="G9" s="13"/>
      <c r="H9" s="15"/>
      <c r="I9" s="13"/>
      <c r="J9" s="15"/>
      <c r="K9" s="13"/>
      <c r="L9" s="15"/>
      <c r="M9" s="27"/>
      <c r="N9" s="16"/>
    </row>
    <row r="10" spans="1:14" ht="24.75" customHeight="1">
      <c r="A10" s="9" t="s">
        <v>23</v>
      </c>
      <c r="B10" s="10"/>
      <c r="C10" s="11" t="s">
        <v>24</v>
      </c>
      <c r="D10" s="12">
        <v>88300</v>
      </c>
      <c r="E10" s="13">
        <v>0.08</v>
      </c>
      <c r="F10" s="15">
        <f>TRUNC((D10*E10),1)</f>
        <v>7064</v>
      </c>
      <c r="G10" s="13">
        <v>0.09</v>
      </c>
      <c r="H10" s="15">
        <f>TRUNC((D10*G10),1)</f>
        <v>7947</v>
      </c>
      <c r="I10" s="13">
        <v>0.1</v>
      </c>
      <c r="J10" s="15">
        <f>TRUNC((D10*I10),1)</f>
        <v>8830</v>
      </c>
      <c r="K10" s="13">
        <v>0.11</v>
      </c>
      <c r="L10" s="15">
        <f>TRUNC((D10*K10),1)</f>
        <v>9713</v>
      </c>
      <c r="M10" s="13">
        <v>0.12</v>
      </c>
      <c r="N10" s="16">
        <f>TRUNC((D10*M10),1)</f>
        <v>10596</v>
      </c>
    </row>
    <row r="11" spans="1:14" ht="24.75" customHeight="1">
      <c r="A11" s="9" t="s">
        <v>25</v>
      </c>
      <c r="B11" s="10"/>
      <c r="C11" s="11" t="s">
        <v>24</v>
      </c>
      <c r="D11" s="12">
        <v>57820</v>
      </c>
      <c r="E11" s="13">
        <v>0.0716</v>
      </c>
      <c r="F11" s="15">
        <f>TRUNC((D11*E11),1)</f>
        <v>4139.9</v>
      </c>
      <c r="G11" s="13">
        <v>0.0777</v>
      </c>
      <c r="H11" s="15">
        <f>TRUNC((D11*G11),1)</f>
        <v>4492.6</v>
      </c>
      <c r="I11" s="13">
        <v>0.0838</v>
      </c>
      <c r="J11" s="15">
        <f>TRUNC((D11*I11),1)</f>
        <v>4845.3</v>
      </c>
      <c r="K11" s="13">
        <v>0.0899</v>
      </c>
      <c r="L11" s="15">
        <f>TRUNC((D11*K11),1)</f>
        <v>5198</v>
      </c>
      <c r="M11" s="13">
        <v>0.096</v>
      </c>
      <c r="N11" s="16">
        <f>TRUNC((D11*M11),1)</f>
        <v>5550.7</v>
      </c>
    </row>
    <row r="12" spans="1:14" ht="24.75" customHeight="1">
      <c r="A12" s="20" t="s">
        <v>26</v>
      </c>
      <c r="B12" s="21"/>
      <c r="C12" s="21"/>
      <c r="D12" s="22"/>
      <c r="E12" s="23"/>
      <c r="F12" s="24">
        <f>TRUNC(SUM(F9:F11),0)</f>
        <v>11203</v>
      </c>
      <c r="G12" s="23"/>
      <c r="H12" s="24">
        <f>TRUNC(SUM(H9:H11),0)</f>
        <v>12439</v>
      </c>
      <c r="I12" s="23"/>
      <c r="J12" s="24">
        <f>TRUNC(SUM(J9:J11),0)</f>
        <v>13675</v>
      </c>
      <c r="K12" s="23"/>
      <c r="L12" s="24">
        <f>TRUNC(SUM(L9:L11),0)</f>
        <v>14911</v>
      </c>
      <c r="M12" s="23"/>
      <c r="N12" s="26">
        <f>TRUNC(SUM(N9:N11),0)</f>
        <v>16146</v>
      </c>
    </row>
    <row r="13" spans="1:14" ht="9.75" customHeight="1">
      <c r="A13" s="28"/>
      <c r="B13" s="29"/>
      <c r="C13" s="29"/>
      <c r="D13" s="30"/>
      <c r="E13" s="31"/>
      <c r="F13" s="32"/>
      <c r="G13" s="31"/>
      <c r="H13" s="32"/>
      <c r="I13" s="31"/>
      <c r="J13" s="32"/>
      <c r="K13" s="31"/>
      <c r="L13" s="32"/>
      <c r="M13" s="31"/>
      <c r="N13" s="33"/>
    </row>
    <row r="14" spans="1:14" s="41" customFormat="1" ht="24.75" customHeight="1">
      <c r="A14" s="34" t="s">
        <v>27</v>
      </c>
      <c r="B14" s="35"/>
      <c r="C14" s="36"/>
      <c r="D14" s="37"/>
      <c r="E14" s="38"/>
      <c r="F14" s="39">
        <f>F8+F12</f>
        <v>13665</v>
      </c>
      <c r="G14" s="38"/>
      <c r="H14" s="39">
        <f>H8+H12</f>
        <v>15062</v>
      </c>
      <c r="I14" s="38"/>
      <c r="J14" s="39">
        <f>J8+J12</f>
        <v>16674</v>
      </c>
      <c r="K14" s="38"/>
      <c r="L14" s="39">
        <f>L8+L12</f>
        <v>18285</v>
      </c>
      <c r="M14" s="38"/>
      <c r="N14" s="40">
        <f>N8+N12</f>
        <v>19894</v>
      </c>
    </row>
    <row r="15" spans="1:14" ht="24.75" customHeight="1">
      <c r="A15" s="42" t="s">
        <v>28</v>
      </c>
      <c r="B15" s="43"/>
      <c r="C15" s="44"/>
      <c r="D15" s="45"/>
      <c r="E15" s="44"/>
      <c r="F15" s="44"/>
      <c r="G15" s="44"/>
      <c r="H15" s="44"/>
      <c r="I15" s="44"/>
      <c r="J15" s="44"/>
      <c r="K15" s="44"/>
      <c r="L15" s="44"/>
      <c r="M15" s="44"/>
      <c r="N15" s="68"/>
    </row>
    <row r="16" spans="1:14" ht="24.75" customHeight="1">
      <c r="A16" s="69" t="s">
        <v>34</v>
      </c>
      <c r="B16" s="48"/>
      <c r="C16" s="48"/>
      <c r="D16" s="49"/>
      <c r="E16" s="48"/>
      <c r="F16" s="48"/>
      <c r="G16" s="48"/>
      <c r="H16" s="48"/>
      <c r="I16" s="48"/>
      <c r="J16" s="48"/>
      <c r="K16" s="48"/>
      <c r="L16" s="48"/>
      <c r="M16" s="48"/>
      <c r="N16" s="50"/>
    </row>
    <row r="17" spans="1:14" ht="24.75" customHeight="1">
      <c r="A17" s="47" t="s">
        <v>30</v>
      </c>
      <c r="B17" s="48"/>
      <c r="C17" s="48"/>
      <c r="D17" s="49"/>
      <c r="E17" s="48"/>
      <c r="F17" s="48"/>
      <c r="G17" s="48"/>
      <c r="H17" s="48"/>
      <c r="I17" s="48"/>
      <c r="J17" s="48"/>
      <c r="K17" s="48"/>
      <c r="L17" s="48"/>
      <c r="M17" s="48"/>
      <c r="N17" s="50"/>
    </row>
    <row r="18" spans="1:14" ht="24.75" customHeight="1">
      <c r="A18" s="47" t="s">
        <v>31</v>
      </c>
      <c r="B18" s="48"/>
      <c r="C18" s="48"/>
      <c r="D18" s="49"/>
      <c r="E18" s="48"/>
      <c r="F18" s="48"/>
      <c r="G18" s="48"/>
      <c r="H18" s="48"/>
      <c r="I18" s="48"/>
      <c r="J18" s="48"/>
      <c r="K18" s="48"/>
      <c r="L18" s="48"/>
      <c r="M18" s="48"/>
      <c r="N18" s="50"/>
    </row>
    <row r="19" spans="1:14" ht="24.75" customHeight="1">
      <c r="A19" s="47" t="s">
        <v>32</v>
      </c>
      <c r="B19" s="48"/>
      <c r="C19" s="48"/>
      <c r="D19" s="49"/>
      <c r="E19" s="48"/>
      <c r="F19" s="48"/>
      <c r="G19" s="48"/>
      <c r="H19" s="48"/>
      <c r="I19" s="48"/>
      <c r="J19" s="48"/>
      <c r="K19" s="48"/>
      <c r="L19" s="48"/>
      <c r="M19" s="48"/>
      <c r="N19" s="50"/>
    </row>
    <row r="20" spans="1:14" ht="24.75" customHeight="1" thickBot="1">
      <c r="A20" s="51"/>
      <c r="B20" s="52"/>
      <c r="C20" s="52"/>
      <c r="D20" s="53"/>
      <c r="E20" s="52"/>
      <c r="F20" s="52"/>
      <c r="G20" s="52"/>
      <c r="H20" s="52"/>
      <c r="I20" s="52"/>
      <c r="J20" s="52"/>
      <c r="K20" s="52"/>
      <c r="L20" s="52"/>
      <c r="M20" s="52"/>
      <c r="N20" s="54"/>
    </row>
    <row r="21" spans="4:14" ht="13.5">
      <c r="D21" s="55"/>
      <c r="K21" s="60"/>
      <c r="L21" s="60"/>
      <c r="M21" s="60"/>
      <c r="N21" s="60"/>
    </row>
    <row r="22" spans="1:14" s="1" customFormat="1" ht="30" customHeight="1">
      <c r="A22" s="61" t="s">
        <v>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4" ht="19.5" customHeight="1" thickBot="1">
      <c r="A23" s="2" t="s">
        <v>35</v>
      </c>
      <c r="B23" s="2"/>
      <c r="C23" s="56"/>
      <c r="D23" s="57"/>
      <c r="E23" s="3"/>
      <c r="F23" s="3"/>
      <c r="G23" s="3"/>
      <c r="H23" s="3"/>
      <c r="I23" s="3"/>
      <c r="J23" s="3"/>
      <c r="K23" s="3"/>
      <c r="L23" s="3"/>
      <c r="M23" s="3"/>
      <c r="N23" s="5" t="s">
        <v>2</v>
      </c>
    </row>
    <row r="24" spans="1:14" ht="19.5" customHeight="1">
      <c r="A24" s="62" t="s">
        <v>3</v>
      </c>
      <c r="B24" s="64" t="s">
        <v>4</v>
      </c>
      <c r="C24" s="64" t="s">
        <v>5</v>
      </c>
      <c r="D24" s="66" t="s">
        <v>6</v>
      </c>
      <c r="E24" s="58" t="s">
        <v>7</v>
      </c>
      <c r="F24" s="58"/>
      <c r="G24" s="58" t="s">
        <v>8</v>
      </c>
      <c r="H24" s="58"/>
      <c r="I24" s="58" t="s">
        <v>9</v>
      </c>
      <c r="J24" s="58"/>
      <c r="K24" s="58" t="s">
        <v>10</v>
      </c>
      <c r="L24" s="58"/>
      <c r="M24" s="58" t="s">
        <v>11</v>
      </c>
      <c r="N24" s="59"/>
    </row>
    <row r="25" spans="1:14" ht="19.5" customHeight="1" thickBot="1">
      <c r="A25" s="63"/>
      <c r="B25" s="65"/>
      <c r="C25" s="65"/>
      <c r="D25" s="67"/>
      <c r="E25" s="7" t="s">
        <v>12</v>
      </c>
      <c r="F25" s="7" t="s">
        <v>13</v>
      </c>
      <c r="G25" s="7" t="s">
        <v>12</v>
      </c>
      <c r="H25" s="7" t="s">
        <v>13</v>
      </c>
      <c r="I25" s="7" t="s">
        <v>12</v>
      </c>
      <c r="J25" s="7" t="s">
        <v>13</v>
      </c>
      <c r="K25" s="7" t="s">
        <v>12</v>
      </c>
      <c r="L25" s="7" t="s">
        <v>13</v>
      </c>
      <c r="M25" s="7" t="s">
        <v>12</v>
      </c>
      <c r="N25" s="8" t="s">
        <v>13</v>
      </c>
    </row>
    <row r="26" spans="1:14" ht="24.75" customHeight="1" thickTop="1">
      <c r="A26" s="9" t="s">
        <v>14</v>
      </c>
      <c r="B26" s="10"/>
      <c r="C26" s="11" t="s">
        <v>15</v>
      </c>
      <c r="D26" s="12" t="s">
        <v>16</v>
      </c>
      <c r="E26" s="13">
        <v>10.55</v>
      </c>
      <c r="F26" s="14" t="s">
        <v>17</v>
      </c>
      <c r="G26" s="13">
        <v>11.24</v>
      </c>
      <c r="H26" s="15" t="s">
        <v>17</v>
      </c>
      <c r="I26" s="13">
        <v>12.85</v>
      </c>
      <c r="J26" s="15" t="s">
        <v>17</v>
      </c>
      <c r="K26" s="13">
        <v>14.45</v>
      </c>
      <c r="L26" s="15" t="s">
        <v>17</v>
      </c>
      <c r="M26" s="13">
        <v>16.06</v>
      </c>
      <c r="N26" s="16" t="s">
        <v>17</v>
      </c>
    </row>
    <row r="27" spans="1:14" ht="24.75" customHeight="1">
      <c r="A27" s="9" t="s">
        <v>18</v>
      </c>
      <c r="B27" s="11"/>
      <c r="C27" s="11" t="s">
        <v>19</v>
      </c>
      <c r="D27" s="12" t="s">
        <v>16</v>
      </c>
      <c r="E27" s="17">
        <v>0.0227</v>
      </c>
      <c r="F27" s="17" t="s">
        <v>17</v>
      </c>
      <c r="G27" s="17">
        <v>0.0242</v>
      </c>
      <c r="H27" s="17" t="s">
        <v>17</v>
      </c>
      <c r="I27" s="17">
        <v>0.0277</v>
      </c>
      <c r="J27" s="17" t="s">
        <v>17</v>
      </c>
      <c r="K27" s="17">
        <v>0.0311</v>
      </c>
      <c r="L27" s="17" t="s">
        <v>17</v>
      </c>
      <c r="M27" s="17">
        <v>0.0346</v>
      </c>
      <c r="N27" s="18" t="s">
        <v>17</v>
      </c>
    </row>
    <row r="28" spans="1:14" ht="24.75" customHeight="1">
      <c r="A28" s="9" t="s">
        <v>20</v>
      </c>
      <c r="B28" s="19" t="s">
        <v>21</v>
      </c>
      <c r="C28" s="11" t="s">
        <v>15</v>
      </c>
      <c r="D28" s="12">
        <v>3500</v>
      </c>
      <c r="E28" s="13">
        <v>0.5275</v>
      </c>
      <c r="F28" s="15">
        <f>D28*E28</f>
        <v>1846.25</v>
      </c>
      <c r="G28" s="13">
        <v>0.562</v>
      </c>
      <c r="H28" s="15">
        <f>TRUNC((D28*G28),1)</f>
        <v>1967</v>
      </c>
      <c r="I28" s="13">
        <v>0.6425</v>
      </c>
      <c r="J28" s="15">
        <f>D28*I28</f>
        <v>2248.75</v>
      </c>
      <c r="K28" s="13">
        <v>0.7225</v>
      </c>
      <c r="L28" s="15">
        <f>D28*K28</f>
        <v>2528.75</v>
      </c>
      <c r="M28" s="13">
        <v>0.803</v>
      </c>
      <c r="N28" s="16">
        <f>D28*M28</f>
        <v>2810.5</v>
      </c>
    </row>
    <row r="29" spans="1:14" ht="24.75" customHeight="1">
      <c r="A29" s="20" t="s">
        <v>22</v>
      </c>
      <c r="B29" s="21"/>
      <c r="C29" s="21"/>
      <c r="D29" s="22"/>
      <c r="E29" s="23"/>
      <c r="F29" s="24">
        <f>TRUNC(SUM(F26:F28),0)</f>
        <v>1846</v>
      </c>
      <c r="G29" s="23"/>
      <c r="H29" s="24">
        <f>TRUNC(SUM(H26:H28),0)</f>
        <v>1967</v>
      </c>
      <c r="I29" s="23"/>
      <c r="J29" s="24">
        <f>TRUNC(SUM(J26:J28),0)</f>
        <v>2248</v>
      </c>
      <c r="K29" s="23"/>
      <c r="L29" s="24">
        <f>TRUNC(SUM(L26:L28),0)</f>
        <v>2528</v>
      </c>
      <c r="M29" s="25"/>
      <c r="N29" s="26">
        <f>TRUNC(SUM(N26:N28),0)</f>
        <v>2810</v>
      </c>
    </row>
    <row r="30" spans="1:14" ht="9.75" customHeight="1">
      <c r="A30" s="9"/>
      <c r="B30" s="10"/>
      <c r="C30" s="11"/>
      <c r="D30" s="12"/>
      <c r="E30" s="13"/>
      <c r="F30" s="15"/>
      <c r="G30" s="13"/>
      <c r="H30" s="15"/>
      <c r="I30" s="13"/>
      <c r="J30" s="15"/>
      <c r="K30" s="13"/>
      <c r="L30" s="15"/>
      <c r="M30" s="27"/>
      <c r="N30" s="16"/>
    </row>
    <row r="31" spans="1:14" ht="24.75" customHeight="1">
      <c r="A31" s="9" t="s">
        <v>23</v>
      </c>
      <c r="B31" s="10"/>
      <c r="C31" s="11" t="s">
        <v>24</v>
      </c>
      <c r="D31" s="12">
        <v>88300</v>
      </c>
      <c r="E31" s="13">
        <v>0.08</v>
      </c>
      <c r="F31" s="15">
        <f>TRUNC((D31*E31),1)</f>
        <v>7064</v>
      </c>
      <c r="G31" s="13">
        <v>0.09</v>
      </c>
      <c r="H31" s="15">
        <f>TRUNC((D31*G31),1)</f>
        <v>7947</v>
      </c>
      <c r="I31" s="13">
        <v>0.1</v>
      </c>
      <c r="J31" s="15">
        <f>TRUNC((D31*I31),1)</f>
        <v>8830</v>
      </c>
      <c r="K31" s="13">
        <v>0.11</v>
      </c>
      <c r="L31" s="15">
        <f>TRUNC((D31*K31),1)</f>
        <v>9713</v>
      </c>
      <c r="M31" s="13">
        <v>0.12</v>
      </c>
      <c r="N31" s="16">
        <f>TRUNC((D31*M31),1)</f>
        <v>10596</v>
      </c>
    </row>
    <row r="32" spans="1:14" ht="24.75" customHeight="1">
      <c r="A32" s="9" t="s">
        <v>25</v>
      </c>
      <c r="B32" s="10"/>
      <c r="C32" s="11" t="s">
        <v>24</v>
      </c>
      <c r="D32" s="12">
        <v>57820</v>
      </c>
      <c r="E32" s="13">
        <v>0.0716</v>
      </c>
      <c r="F32" s="15">
        <f>TRUNC((D32*E32),1)</f>
        <v>4139.9</v>
      </c>
      <c r="G32" s="13">
        <v>0.0777</v>
      </c>
      <c r="H32" s="15">
        <f>TRUNC((D32*G32),1)</f>
        <v>4492.6</v>
      </c>
      <c r="I32" s="13">
        <v>0.0838</v>
      </c>
      <c r="J32" s="15">
        <f>TRUNC((D32*I32),1)</f>
        <v>4845.3</v>
      </c>
      <c r="K32" s="13">
        <v>0.0899</v>
      </c>
      <c r="L32" s="15">
        <f>TRUNC((D32*K32),1)</f>
        <v>5198</v>
      </c>
      <c r="M32" s="13">
        <v>0.096</v>
      </c>
      <c r="N32" s="16">
        <f>TRUNC((D32*M32),1)</f>
        <v>5550.7</v>
      </c>
    </row>
    <row r="33" spans="1:14" ht="24.75" customHeight="1">
      <c r="A33" s="20" t="s">
        <v>26</v>
      </c>
      <c r="B33" s="21"/>
      <c r="C33" s="21"/>
      <c r="D33" s="22"/>
      <c r="E33" s="23"/>
      <c r="F33" s="24">
        <f>TRUNC(SUM(F30:F32),0)</f>
        <v>11203</v>
      </c>
      <c r="G33" s="23"/>
      <c r="H33" s="24">
        <f>TRUNC(SUM(H30:H32),0)</f>
        <v>12439</v>
      </c>
      <c r="I33" s="23"/>
      <c r="J33" s="24">
        <f>TRUNC(SUM(J30:J32),0)</f>
        <v>13675</v>
      </c>
      <c r="K33" s="23"/>
      <c r="L33" s="24">
        <f>TRUNC(SUM(L30:L32),0)</f>
        <v>14911</v>
      </c>
      <c r="M33" s="23"/>
      <c r="N33" s="26">
        <f>TRUNC(SUM(N30:N32),0)</f>
        <v>16146</v>
      </c>
    </row>
    <row r="34" spans="1:14" ht="9.75" customHeight="1">
      <c r="A34" s="28"/>
      <c r="B34" s="29"/>
      <c r="C34" s="29"/>
      <c r="D34" s="30"/>
      <c r="E34" s="31"/>
      <c r="F34" s="32"/>
      <c r="G34" s="31"/>
      <c r="H34" s="32"/>
      <c r="I34" s="31"/>
      <c r="J34" s="32"/>
      <c r="K34" s="31"/>
      <c r="L34" s="32"/>
      <c r="M34" s="31"/>
      <c r="N34" s="33"/>
    </row>
    <row r="35" spans="1:14" s="41" customFormat="1" ht="24.75" customHeight="1">
      <c r="A35" s="34" t="s">
        <v>27</v>
      </c>
      <c r="B35" s="35"/>
      <c r="C35" s="36"/>
      <c r="D35" s="37"/>
      <c r="E35" s="38"/>
      <c r="F35" s="39">
        <f>F29+F33</f>
        <v>13049</v>
      </c>
      <c r="G35" s="38"/>
      <c r="H35" s="39">
        <f>H29+H33</f>
        <v>14406</v>
      </c>
      <c r="I35" s="38"/>
      <c r="J35" s="39">
        <f>J29+J33</f>
        <v>15923</v>
      </c>
      <c r="K35" s="38"/>
      <c r="L35" s="39">
        <f>L29+L33</f>
        <v>17439</v>
      </c>
      <c r="M35" s="38"/>
      <c r="N35" s="40">
        <f>N29+N33</f>
        <v>18956</v>
      </c>
    </row>
    <row r="36" spans="1:14" ht="24.75" customHeight="1">
      <c r="A36" s="42" t="s">
        <v>28</v>
      </c>
      <c r="B36" s="43"/>
      <c r="C36" s="44"/>
      <c r="D36" s="45"/>
      <c r="E36" s="44"/>
      <c r="F36" s="44"/>
      <c r="G36" s="44"/>
      <c r="H36" s="44"/>
      <c r="I36" s="44"/>
      <c r="J36" s="44"/>
      <c r="K36" s="44"/>
      <c r="L36" s="44"/>
      <c r="M36" s="44"/>
      <c r="N36" s="46"/>
    </row>
    <row r="37" spans="1:14" ht="24.75" customHeight="1">
      <c r="A37" s="47" t="s">
        <v>29</v>
      </c>
      <c r="B37" s="48"/>
      <c r="C37" s="48"/>
      <c r="D37" s="49"/>
      <c r="E37" s="48"/>
      <c r="F37" s="48"/>
      <c r="G37" s="48"/>
      <c r="H37" s="48"/>
      <c r="I37" s="48"/>
      <c r="J37" s="48"/>
      <c r="K37" s="48"/>
      <c r="L37" s="48"/>
      <c r="M37" s="48"/>
      <c r="N37" s="50"/>
    </row>
    <row r="38" spans="1:14" ht="24.75" customHeight="1">
      <c r="A38" s="47" t="s">
        <v>30</v>
      </c>
      <c r="B38" s="48"/>
      <c r="C38" s="48"/>
      <c r="D38" s="49"/>
      <c r="E38" s="48"/>
      <c r="F38" s="48"/>
      <c r="G38" s="48"/>
      <c r="H38" s="48"/>
      <c r="I38" s="48"/>
      <c r="J38" s="48"/>
      <c r="K38" s="48"/>
      <c r="L38" s="48"/>
      <c r="M38" s="48"/>
      <c r="N38" s="50"/>
    </row>
    <row r="39" spans="1:14" ht="24.75" customHeight="1">
      <c r="A39" s="47" t="s">
        <v>31</v>
      </c>
      <c r="B39" s="48"/>
      <c r="C39" s="48"/>
      <c r="D39" s="49"/>
      <c r="E39" s="48"/>
      <c r="F39" s="48"/>
      <c r="G39" s="48"/>
      <c r="H39" s="48"/>
      <c r="I39" s="48"/>
      <c r="J39" s="48"/>
      <c r="K39" s="48"/>
      <c r="L39" s="48"/>
      <c r="M39" s="48"/>
      <c r="N39" s="50"/>
    </row>
    <row r="40" spans="1:14" ht="24.75" customHeight="1">
      <c r="A40" s="47" t="s">
        <v>33</v>
      </c>
      <c r="B40" s="48"/>
      <c r="C40" s="48"/>
      <c r="D40" s="49"/>
      <c r="E40" s="48"/>
      <c r="F40" s="48"/>
      <c r="G40" s="48"/>
      <c r="H40" s="48"/>
      <c r="I40" s="48"/>
      <c r="J40" s="48"/>
      <c r="K40" s="48"/>
      <c r="L40" s="48"/>
      <c r="M40" s="48"/>
      <c r="N40" s="50"/>
    </row>
    <row r="41" spans="1:14" ht="24.75" customHeight="1" thickBot="1">
      <c r="A41" s="51"/>
      <c r="B41" s="52"/>
      <c r="C41" s="52"/>
      <c r="D41" s="53"/>
      <c r="E41" s="52"/>
      <c r="F41" s="52"/>
      <c r="G41" s="52"/>
      <c r="H41" s="52"/>
      <c r="I41" s="52"/>
      <c r="J41" s="52"/>
      <c r="K41" s="52"/>
      <c r="L41" s="52"/>
      <c r="M41" s="52"/>
      <c r="N41" s="54"/>
    </row>
    <row r="42" spans="4:14" ht="13.5">
      <c r="D42" s="55"/>
      <c r="K42" s="60"/>
      <c r="L42" s="60"/>
      <c r="M42" s="60"/>
      <c r="N42" s="60"/>
    </row>
  </sheetData>
  <sheetProtection/>
  <mergeCells count="22">
    <mergeCell ref="G3:H3"/>
    <mergeCell ref="I3:J3"/>
    <mergeCell ref="D24:D25"/>
    <mergeCell ref="E24:F24"/>
    <mergeCell ref="K24:L24"/>
    <mergeCell ref="M24:N24"/>
    <mergeCell ref="A1:N1"/>
    <mergeCell ref="A3:A4"/>
    <mergeCell ref="B3:B4"/>
    <mergeCell ref="C3:C4"/>
    <mergeCell ref="D3:D4"/>
    <mergeCell ref="E3:F3"/>
    <mergeCell ref="G24:H24"/>
    <mergeCell ref="I24:J24"/>
    <mergeCell ref="K3:L3"/>
    <mergeCell ref="M3:N3"/>
    <mergeCell ref="K42:N42"/>
    <mergeCell ref="K21:N21"/>
    <mergeCell ref="A22:N22"/>
    <mergeCell ref="A24:A25"/>
    <mergeCell ref="B24:B25"/>
    <mergeCell ref="C24:C2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대한민국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한국인</dc:creator>
  <cp:keywords/>
  <dc:description/>
  <cp:lastModifiedBy>최진</cp:lastModifiedBy>
  <dcterms:created xsi:type="dcterms:W3CDTF">2007-04-18T07:11:50Z</dcterms:created>
  <dcterms:modified xsi:type="dcterms:W3CDTF">2013-10-31T07:30:59Z</dcterms:modified>
  <cp:category/>
  <cp:version/>
  <cp:contentType/>
  <cp:contentStatus/>
</cp:coreProperties>
</file>