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5360" windowHeight="11310" activeTab="2"/>
  </bookViews>
  <sheets>
    <sheet name="공사" sheetId="1" r:id="rId1"/>
    <sheet name="용역" sheetId="2" r:id="rId2"/>
    <sheet name="물품" sheetId="3" r:id="rId3"/>
  </sheets>
  <definedNames/>
  <calcPr fullCalcOnLoad="1"/>
</workbook>
</file>

<file path=xl/comments1.xml><?xml version="1.0" encoding="utf-8"?>
<comments xmlns="http://schemas.openxmlformats.org/spreadsheetml/2006/main">
  <authors>
    <author>ljm</author>
  </authors>
  <commentList>
    <comment ref="O1" authorId="0">
      <text>
        <r>
          <rPr>
            <sz val="9"/>
            <rFont val="굴림"/>
            <family val="3"/>
          </rPr>
          <t xml:space="preserve">5자리로 제한적입니다.
</t>
        </r>
      </text>
    </comment>
    <comment ref="N1" authorId="0">
      <text>
        <r>
          <rPr>
            <b/>
            <sz val="9"/>
            <rFont val="굴림"/>
            <family val="3"/>
          </rPr>
          <t>(3-3-4-4-3
;17자리)</t>
        </r>
        <r>
          <rPr>
            <sz val="9"/>
            <rFont val="굴림"/>
            <family val="3"/>
          </rPr>
          <t xml:space="preserve">
디브레인 상의 예산구조 코드 : </t>
        </r>
        <r>
          <rPr>
            <b/>
            <sz val="9"/>
            <color indexed="10"/>
            <rFont val="굴림"/>
            <family val="3"/>
          </rPr>
          <t>국가기관만 기록</t>
        </r>
      </text>
    </comment>
    <comment ref="L1" authorId="0">
      <text>
        <r>
          <rPr>
            <b/>
            <sz val="9"/>
            <rFont val="굴림"/>
            <family val="3"/>
          </rPr>
          <t>장기초년도 요청인 경우 금차년도 집행예정액 기록</t>
        </r>
      </text>
    </comment>
    <comment ref="M1" authorId="0">
      <text>
        <r>
          <rPr>
            <b/>
            <sz val="9"/>
            <rFont val="굴림"/>
            <family val="3"/>
          </rPr>
          <t xml:space="preserve">국고보조사업인 경우 보조액 기록(백만원) : </t>
        </r>
        <r>
          <rPr>
            <b/>
            <sz val="9"/>
            <color indexed="10"/>
            <rFont val="굴림"/>
            <family val="3"/>
          </rPr>
          <t>국가기관 외 기관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1" authorId="0">
      <text>
        <r>
          <rPr>
            <sz val="9"/>
            <rFont val="돋움"/>
            <family val="3"/>
          </rPr>
          <t>일반총액</t>
        </r>
        <r>
          <rPr>
            <sz val="9"/>
            <rFont val="Tahoma"/>
            <family val="2"/>
          </rPr>
          <t xml:space="preserve"> (</t>
        </r>
        <r>
          <rPr>
            <sz val="9"/>
            <rFont val="돋움"/>
            <family val="3"/>
          </rPr>
          <t>일반경쟁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총액계약</t>
        </r>
        <r>
          <rPr>
            <sz val="9"/>
            <rFont val="Tahoma"/>
            <family val="2"/>
          </rPr>
          <t xml:space="preserve">)
</t>
        </r>
        <r>
          <rPr>
            <sz val="9"/>
            <rFont val="돋움"/>
            <family val="3"/>
          </rPr>
          <t>일반단가</t>
        </r>
        <r>
          <rPr>
            <sz val="9"/>
            <rFont val="Tahoma"/>
            <family val="2"/>
          </rPr>
          <t xml:space="preserve"> (</t>
        </r>
        <r>
          <rPr>
            <sz val="9"/>
            <rFont val="돋움"/>
            <family val="3"/>
          </rPr>
          <t>일반경쟁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단가계약</t>
        </r>
        <r>
          <rPr>
            <sz val="9"/>
            <rFont val="Tahoma"/>
            <family val="2"/>
          </rPr>
          <t xml:space="preserve">)
</t>
        </r>
        <r>
          <rPr>
            <sz val="9"/>
            <rFont val="돋움"/>
            <family val="3"/>
          </rPr>
          <t>일반종낙</t>
        </r>
        <r>
          <rPr>
            <sz val="9"/>
            <rFont val="Tahoma"/>
            <family val="2"/>
          </rPr>
          <t xml:space="preserve"> (</t>
        </r>
        <r>
          <rPr>
            <sz val="9"/>
            <rFont val="돋움"/>
            <family val="3"/>
          </rPr>
          <t>일반경쟁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종합낙찰제</t>
        </r>
        <r>
          <rPr>
            <sz val="9"/>
            <rFont val="Tahoma"/>
            <family val="2"/>
          </rPr>
          <t xml:space="preserve">)
</t>
        </r>
        <r>
          <rPr>
            <sz val="9"/>
            <rFont val="돋움"/>
            <family val="3"/>
          </rPr>
          <t>제한총액</t>
        </r>
        <r>
          <rPr>
            <sz val="9"/>
            <rFont val="Tahoma"/>
            <family val="2"/>
          </rPr>
          <t xml:space="preserve"> (</t>
        </r>
        <r>
          <rPr>
            <sz val="9"/>
            <rFont val="돋움"/>
            <family val="3"/>
          </rPr>
          <t>제한경쟁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총액계약</t>
        </r>
        <r>
          <rPr>
            <sz val="9"/>
            <rFont val="Tahoma"/>
            <family val="2"/>
          </rPr>
          <t xml:space="preserve">)
</t>
        </r>
        <r>
          <rPr>
            <sz val="9"/>
            <rFont val="돋움"/>
            <family val="3"/>
          </rPr>
          <t>제한단가</t>
        </r>
        <r>
          <rPr>
            <sz val="9"/>
            <rFont val="Tahoma"/>
            <family val="2"/>
          </rPr>
          <t xml:space="preserve"> (</t>
        </r>
        <r>
          <rPr>
            <sz val="9"/>
            <rFont val="돋움"/>
            <family val="3"/>
          </rPr>
          <t>제한경쟁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단가계약</t>
        </r>
        <r>
          <rPr>
            <sz val="9"/>
            <rFont val="Tahoma"/>
            <family val="2"/>
          </rPr>
          <t xml:space="preserve">)
</t>
        </r>
        <r>
          <rPr>
            <sz val="9"/>
            <rFont val="돋움"/>
            <family val="3"/>
          </rPr>
          <t>제한종낙</t>
        </r>
        <r>
          <rPr>
            <sz val="9"/>
            <rFont val="Tahoma"/>
            <family val="2"/>
          </rPr>
          <t xml:space="preserve"> (</t>
        </r>
        <r>
          <rPr>
            <sz val="9"/>
            <rFont val="돋움"/>
            <family val="3"/>
          </rPr>
          <t>제한경쟁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종합낙찰제</t>
        </r>
        <r>
          <rPr>
            <sz val="9"/>
            <rFont val="Tahoma"/>
            <family val="2"/>
          </rPr>
          <t xml:space="preserve">)
</t>
        </r>
        <r>
          <rPr>
            <sz val="9"/>
            <rFont val="돋움"/>
            <family val="3"/>
          </rPr>
          <t>수의총액</t>
        </r>
        <r>
          <rPr>
            <sz val="9"/>
            <rFont val="Tahoma"/>
            <family val="2"/>
          </rPr>
          <t xml:space="preserve"> (</t>
        </r>
        <r>
          <rPr>
            <sz val="9"/>
            <rFont val="돋움"/>
            <family val="3"/>
          </rPr>
          <t>수의계약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총액계약</t>
        </r>
        <r>
          <rPr>
            <sz val="9"/>
            <rFont val="Tahoma"/>
            <family val="2"/>
          </rPr>
          <t xml:space="preserve">)
</t>
        </r>
        <r>
          <rPr>
            <sz val="9"/>
            <rFont val="돋움"/>
            <family val="3"/>
          </rPr>
          <t>수의단가</t>
        </r>
        <r>
          <rPr>
            <sz val="9"/>
            <rFont val="Tahoma"/>
            <family val="2"/>
          </rPr>
          <t xml:space="preserve"> (</t>
        </r>
        <r>
          <rPr>
            <sz val="9"/>
            <rFont val="돋움"/>
            <family val="3"/>
          </rPr>
          <t>수의계약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단가계약</t>
        </r>
        <r>
          <rPr>
            <sz val="9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<sst xmlns="http://schemas.openxmlformats.org/spreadsheetml/2006/main" count="512" uniqueCount="195">
  <si>
    <t>비고란</t>
  </si>
  <si>
    <t>발주년도</t>
  </si>
  <si>
    <t>발주월</t>
  </si>
  <si>
    <t>조달방식</t>
  </si>
  <si>
    <t>공사명</t>
  </si>
  <si>
    <t>공종</t>
  </si>
  <si>
    <t>계약방법</t>
  </si>
  <si>
    <t>부서명</t>
  </si>
  <si>
    <t>담당자</t>
  </si>
  <si>
    <t>전화번호</t>
  </si>
  <si>
    <t>협정여부</t>
  </si>
  <si>
    <t>중앙조달</t>
  </si>
  <si>
    <t>자체조달</t>
  </si>
  <si>
    <t>PQ</t>
  </si>
  <si>
    <t>예산코드(17자리)</t>
  </si>
  <si>
    <t>국고보조금액</t>
  </si>
  <si>
    <t>공사지역</t>
  </si>
  <si>
    <t>충청북도</t>
  </si>
  <si>
    <t>도급액
(단위:천원)</t>
  </si>
  <si>
    <t>관급자재대
(단위:천원)</t>
  </si>
  <si>
    <t>기타
(단위:천원)</t>
  </si>
  <si>
    <t>계
(단위:천원)</t>
  </si>
  <si>
    <t>금차도급금액
(단위:천원)</t>
  </si>
  <si>
    <t>1. 발주년도 : 발주년도 입력 예) 2008</t>
  </si>
  <si>
    <t>2. 발주월 : 발주예정월을 입력 예) 3월 =&gt; 3</t>
  </si>
  <si>
    <t>용역명</t>
  </si>
  <si>
    <t>연락처</t>
  </si>
  <si>
    <t>비고</t>
  </si>
  <si>
    <t>일반</t>
  </si>
  <si>
    <t>비협정</t>
  </si>
  <si>
    <t>일반용역</t>
  </si>
  <si>
    <t>예산액
(단위:천원)</t>
  </si>
  <si>
    <t>발주년도</t>
  </si>
  <si>
    <t>발주월</t>
  </si>
  <si>
    <t>조달방식</t>
  </si>
  <si>
    <t>사업명</t>
  </si>
  <si>
    <t>계약방법</t>
  </si>
  <si>
    <t>물품분류번호</t>
  </si>
  <si>
    <t>품명</t>
  </si>
  <si>
    <t>주요규격</t>
  </si>
  <si>
    <t>용도</t>
  </si>
  <si>
    <t>수량</t>
  </si>
  <si>
    <t>단위</t>
  </si>
  <si>
    <t>부서명</t>
  </si>
  <si>
    <t>담당자</t>
  </si>
  <si>
    <t>연락처</t>
  </si>
  <si>
    <t>협정여부</t>
  </si>
  <si>
    <t>비고</t>
  </si>
  <si>
    <t>일반단가</t>
  </si>
  <si>
    <t>규격</t>
  </si>
  <si>
    <t>구매예정금액
(단위:천원)</t>
  </si>
  <si>
    <t>3. 조달방식 : 조달청에 계약요청을 하는 경우는 '중앙조달', 자체 집행을 하는 경우는 '자체조달'을 기입</t>
  </si>
  <si>
    <t>4. 사업명 : 구매대상 물품 등을 식별할 수 있는 사업명을 정확하게 입력</t>
  </si>
  <si>
    <t>5. 계약방법 : 일반총액(일반경쟁 총액계약), 제한종낙(제한경쟁 종합낙찰제), 수의단가(수의계약 단가계약) 약어로 기재</t>
  </si>
  <si>
    <t>6. 물품분류번호 : 8자리(예, 00000000)까지 기재</t>
  </si>
  <si>
    <t>7. 품명 : 구매대상 물품을 식별할 수 있는 품명을 입력(다수 물품의 경우 주요 물품에 대한 품명을 기재 예) 000외 00 품목)</t>
  </si>
  <si>
    <t>8. 주요규격 : 시방서에 의한 규격은 수요부 규격으로 표기</t>
  </si>
  <si>
    <t>9. 용도 : 품명에 주요기능을 기재(예, 공작기계의 경우 "실험실습용", 공기조화기의 경우 "시설용", 안전 및 구조장비의 경우 "인명구조용" 등)</t>
  </si>
  <si>
    <t>10,11,12. 구매계획에는 구매계획수량, 단위 및 금액을 표기</t>
  </si>
  <si>
    <t>13,14,15. 해당 공사를 실제 담당하는 사업부서의 명칭과 담당자, 연락처를 입력</t>
  </si>
  <si>
    <t>16. 협정여부 : 비협정 or 협정</t>
  </si>
  <si>
    <t xml:space="preserve">  ※ 관급자재의 경우 중앙조달로 표기, 금액 5천만원이상 다수공급자, 5천만원미만 3자단가로 표기 / 계약품명별 작성(예, 레미콘외 00종 → X, 레미콘 500㎥, 이형철근 3ton → ㅇ)</t>
  </si>
  <si>
    <t>자체조달</t>
  </si>
  <si>
    <t>옥천제2의료기기 산업단지 조성사업 조사설계 용역</t>
  </si>
  <si>
    <t>기술용역</t>
  </si>
  <si>
    <t>사업계획부</t>
  </si>
  <si>
    <t>043-210-9156</t>
  </si>
  <si>
    <t>옥천제2의료기기 산업단지 제 영향평가 용역</t>
  </si>
  <si>
    <t>기술용역</t>
  </si>
  <si>
    <t>비협정</t>
  </si>
  <si>
    <t>옥천제2의료기기 산업단지 문화재지표조사 용역</t>
  </si>
  <si>
    <t>00지구 타당성 조사 용역</t>
  </si>
  <si>
    <t>일반</t>
  </si>
  <si>
    <t>유현수</t>
  </si>
  <si>
    <t>043-210-9153</t>
  </si>
  <si>
    <t>이충훈</t>
  </si>
  <si>
    <t>이충훈</t>
  </si>
  <si>
    <t>043-210-9154</t>
  </si>
  <si>
    <t>김시현</t>
  </si>
  <si>
    <t>043-210-9155</t>
  </si>
  <si>
    <t>중앙조달</t>
  </si>
  <si>
    <t>제천 제2산업단지 유지보수공사</t>
  </si>
  <si>
    <t>토목</t>
  </si>
  <si>
    <t>미입력</t>
  </si>
  <si>
    <t>개발사업부</t>
  </si>
  <si>
    <t>박영무</t>
  </si>
  <si>
    <t>043-210-9175</t>
  </si>
  <si>
    <t>진천신척산업단지조성공사</t>
  </si>
  <si>
    <t>레미콘</t>
  </si>
  <si>
    <t>25-18-08 외4종</t>
  </si>
  <si>
    <t>토목공사</t>
  </si>
  <si>
    <t>㎥</t>
  </si>
  <si>
    <t>이홍재</t>
  </si>
  <si>
    <t>043-539-7599</t>
  </si>
  <si>
    <t>파형강관</t>
  </si>
  <si>
    <t>D250외3종</t>
  </si>
  <si>
    <t>m</t>
  </si>
  <si>
    <t>일반단가</t>
  </si>
  <si>
    <t>파형강관커플밴드 및접속티</t>
  </si>
  <si>
    <t>EA</t>
  </si>
  <si>
    <t>보차도경계석</t>
  </si>
  <si>
    <t xml:space="preserve">200×300×100외7종
</t>
  </si>
  <si>
    <t>도막형바닥재</t>
  </si>
  <si>
    <t>T=1mm</t>
  </si>
  <si>
    <t>㎡</t>
  </si>
  <si>
    <t>방음벽및 지주</t>
  </si>
  <si>
    <t>1960*1000*60</t>
  </si>
  <si>
    <t>매</t>
  </si>
  <si>
    <t>가드레일</t>
  </si>
  <si>
    <t>SB2등급4*350*4330</t>
  </si>
  <si>
    <t>경간</t>
  </si>
  <si>
    <t>소형고압블럭</t>
  </si>
  <si>
    <t>T=6cm</t>
  </si>
  <si>
    <t>중앙조달</t>
  </si>
  <si>
    <t>청원가마지구 도시개발사업 조성공사 지적확정측량</t>
  </si>
  <si>
    <t>복합사업부</t>
  </si>
  <si>
    <t>김상중</t>
  </si>
  <si>
    <t>043-284-9681</t>
  </si>
  <si>
    <t>충청북도 수산식품산업 거점단지조성사업 기본 및 실시설계</t>
  </si>
  <si>
    <t>PQ</t>
  </si>
  <si>
    <t>안기웅</t>
  </si>
  <si>
    <t>043-210-9196</t>
  </si>
  <si>
    <t>이장범</t>
  </si>
  <si>
    <t>070-4694-3575</t>
  </si>
  <si>
    <t>청원가마지구 도시개발사업</t>
  </si>
  <si>
    <t>일반단가</t>
  </si>
  <si>
    <t>아스팔트콘크리트</t>
  </si>
  <si>
    <t>#78(WC-2, t13mm 가열3등급)</t>
  </si>
  <si>
    <t>복합사업부</t>
  </si>
  <si>
    <t>#467(BB-2, t30mm 가열3등급)</t>
  </si>
  <si>
    <t>디자인형울타리휀스목재(A)</t>
  </si>
  <si>
    <t>W2000*H1100</t>
  </si>
  <si>
    <t>디자인형울타리휀스(B)</t>
  </si>
  <si>
    <t>흡음형목재방음판</t>
  </si>
  <si>
    <t>1960*1000*100T</t>
  </si>
  <si>
    <t>장</t>
  </si>
  <si>
    <t>접합유리투명방음판</t>
  </si>
  <si>
    <t>1960*1000*60T</t>
  </si>
  <si>
    <t>조합놀이대</t>
  </si>
  <si>
    <t>식</t>
  </si>
  <si>
    <t>보은산업단지조성사업</t>
  </si>
  <si>
    <t>스틸그레이팅</t>
  </si>
  <si>
    <t>1700×1700×T50 외 7품목</t>
  </si>
  <si>
    <t>경계용휀스</t>
  </si>
  <si>
    <t>H1.8m×W2.0m 외 1품목</t>
  </si>
  <si>
    <t>내충격수도관</t>
  </si>
  <si>
    <t>Ø25mm × 4m 외 4품목</t>
  </si>
  <si>
    <t>닥타일주철관</t>
  </si>
  <si>
    <t>200mm × 6m 외 3품목</t>
  </si>
  <si>
    <t>소프트제수밸브</t>
  </si>
  <si>
    <t>Φ80mm 외 7품목</t>
  </si>
  <si>
    <t>아스팔트콘크리트</t>
  </si>
  <si>
    <t>070-4694-3576</t>
  </si>
  <si>
    <t>칼라콘(차도용)</t>
  </si>
  <si>
    <t>10-210kg㎠,적색</t>
  </si>
  <si>
    <t>070-4694-3577</t>
  </si>
  <si>
    <t>소형고압블록</t>
  </si>
  <si>
    <t>회색, T=6cm 외 1품목</t>
  </si>
  <si>
    <t>070-4694-3578</t>
  </si>
  <si>
    <t>점토벽돌</t>
  </si>
  <si>
    <t>230×114×t60, 레드 외 1품목</t>
  </si>
  <si>
    <t>070-4694-3579</t>
  </si>
  <si>
    <t>화강석, 보차도경계석</t>
  </si>
  <si>
    <t>180×200×1000, 직선 외 6품목</t>
  </si>
  <si>
    <t>070-4694-3580</t>
  </si>
  <si>
    <t>도로경계석</t>
  </si>
  <si>
    <t>150×150×1000 외 4품목</t>
  </si>
  <si>
    <t>070-4694-3581</t>
  </si>
  <si>
    <t>보강토블록</t>
  </si>
  <si>
    <t>500×500×300 외 1품목</t>
  </si>
  <si>
    <t>070-4694-3582</t>
  </si>
  <si>
    <t>그리드</t>
  </si>
  <si>
    <t>6T 외 4품목</t>
  </si>
  <si>
    <t>070-4694-3583</t>
  </si>
  <si>
    <t>오송제2단지 사후환경영향조사용역</t>
  </si>
  <si>
    <t>오송사업단</t>
  </si>
  <si>
    <t>정상준</t>
  </si>
  <si>
    <t>043-235-3171</t>
  </si>
  <si>
    <t>종합정보시스템 유지보수용역</t>
  </si>
  <si>
    <t>기획홍보부</t>
  </si>
  <si>
    <t>이지훈</t>
  </si>
  <si>
    <t>043-210-9114</t>
  </si>
  <si>
    <t>홈페이지 리뉴얼용역</t>
  </si>
  <si>
    <t>웹메일솔루션 도입</t>
  </si>
  <si>
    <t>통신서버소프트웨어</t>
  </si>
  <si>
    <t>규격</t>
  </si>
  <si>
    <t>통신</t>
  </si>
  <si>
    <t>DB암호화솔루션 도입</t>
  </si>
  <si>
    <t>트랜잭션보안및바이러스보호소프트웨어</t>
  </si>
  <si>
    <t>보안</t>
  </si>
  <si>
    <t>보은산업단지 환경보전방안수립용역</t>
  </si>
  <si>
    <t>보은산업단지 교통처리계획 변경용역</t>
  </si>
  <si>
    <t>보은산업단지 지적확정측량 용역</t>
  </si>
  <si>
    <t>아스팔트콘크리트,기층,#467외 5품목</t>
  </si>
  <si>
    <t>043-210-9197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</si>
</sst>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AM/PM\ h:mm:ss"/>
    <numFmt numFmtId="177" formatCode="[$-412]yyyy&quot;년&quot;\ m&quot;월&quot;\ d&quot;일&quot;\ dddd"/>
    <numFmt numFmtId="178" formatCode="000\-000"/>
    <numFmt numFmtId="179" formatCode="0_ "/>
    <numFmt numFmtId="180" formatCode="#,##0.0_);[Red]\(#,##0.0\)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_);[Red]\(0.000\)"/>
  </numFmts>
  <fonts count="53">
    <font>
      <sz val="11"/>
      <name val="돋움"/>
      <family val="3"/>
    </font>
    <font>
      <sz val="11"/>
      <name val="굴림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9"/>
      <name val="굴림"/>
      <family val="3"/>
    </font>
    <font>
      <b/>
      <sz val="9"/>
      <name val="굴림"/>
      <family val="3"/>
    </font>
    <font>
      <b/>
      <sz val="9"/>
      <color indexed="10"/>
      <name val="굴림"/>
      <family val="3"/>
    </font>
    <font>
      <sz val="10"/>
      <name val="Helv"/>
      <family val="2"/>
    </font>
    <font>
      <sz val="9"/>
      <name val="돋움"/>
      <family val="3"/>
    </font>
    <font>
      <sz val="9"/>
      <name val="Tahoma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63"/>
      <name val="돋움"/>
      <family val="3"/>
    </font>
    <font>
      <sz val="9"/>
      <color indexed="10"/>
      <name val="돋움"/>
      <family val="3"/>
    </font>
    <font>
      <sz val="10"/>
      <name val="돋움"/>
      <family val="3"/>
    </font>
    <font>
      <sz val="10"/>
      <color indexed="8"/>
      <name val="바탕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3C3C3C"/>
      <name val="돋움"/>
      <family val="3"/>
    </font>
    <font>
      <sz val="9"/>
      <color rgb="FFFF0000"/>
      <name val="돋움"/>
      <family val="3"/>
    </font>
    <font>
      <sz val="10"/>
      <color rgb="FF000000"/>
      <name val="바탕"/>
      <family val="1"/>
    </font>
    <font>
      <b/>
      <sz val="8"/>
      <name val="돋움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49" fillId="34" borderId="0" xfId="0" applyFont="1" applyFill="1" applyAlignment="1">
      <alignment horizontal="center" vertical="center" wrapText="1"/>
    </xf>
    <xf numFmtId="0" fontId="49" fillId="35" borderId="0" xfId="0" applyFont="1" applyFill="1" applyAlignment="1">
      <alignment horizontal="center" vertical="center" wrapText="1"/>
    </xf>
    <xf numFmtId="186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 indent="1"/>
    </xf>
    <xf numFmtId="0" fontId="50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181" fontId="0" fillId="0" borderId="0" xfId="48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12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181" fontId="0" fillId="0" borderId="12" xfId="48" applyNumberFormat="1" applyFont="1" applyBorder="1" applyAlignment="1">
      <alignment vertical="center"/>
    </xf>
    <xf numFmtId="0" fontId="0" fillId="0" borderId="12" xfId="0" applyBorder="1" applyAlignment="1">
      <alignment vertical="center" wrapText="1"/>
    </xf>
    <xf numFmtId="3" fontId="0" fillId="0" borderId="12" xfId="0" applyNumberFormat="1" applyBorder="1" applyAlignment="1">
      <alignment vertical="center"/>
    </xf>
    <xf numFmtId="41" fontId="0" fillId="0" borderId="12" xfId="48" applyFont="1" applyBorder="1" applyAlignment="1">
      <alignment vertical="center"/>
    </xf>
    <xf numFmtId="41" fontId="0" fillId="0" borderId="12" xfId="48" applyFont="1" applyBorder="1" applyAlignment="1">
      <alignment horizontal="center" vertical="center"/>
    </xf>
    <xf numFmtId="0" fontId="30" fillId="0" borderId="12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181" fontId="0" fillId="0" borderId="13" xfId="48" applyNumberFormat="1" applyFont="1" applyBorder="1" applyAlignment="1">
      <alignment vertical="center"/>
    </xf>
    <xf numFmtId="0" fontId="30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1" fontId="1" fillId="33" borderId="12" xfId="0" applyNumberFormat="1" applyFont="1" applyFill="1" applyBorder="1" applyAlignment="1">
      <alignment horizontal="center" vertical="center" wrapText="1"/>
    </xf>
    <xf numFmtId="49" fontId="0" fillId="0" borderId="12" xfId="48" applyNumberFormat="1" applyFon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31"/>
  <sheetViews>
    <sheetView zoomScalePageLayoutView="0" workbookViewId="0" topLeftCell="A1">
      <selection activeCell="G37" sqref="A33:G37"/>
    </sheetView>
  </sheetViews>
  <sheetFormatPr defaultColWidth="8.88671875" defaultRowHeight="13.5"/>
  <cols>
    <col min="1" max="1" width="7.21484375" style="0" customWidth="1"/>
    <col min="2" max="2" width="6.5546875" style="0" customWidth="1"/>
    <col min="4" max="4" width="26.77734375" style="0" bestFit="1" customWidth="1"/>
    <col min="5" max="5" width="9.6640625" style="4" customWidth="1"/>
    <col min="6" max="6" width="4.88671875" style="0" bestFit="1" customWidth="1"/>
    <col min="8" max="11" width="9.88671875" style="0" bestFit="1" customWidth="1"/>
    <col min="12" max="13" width="11.4453125" style="0" bestFit="1" customWidth="1"/>
    <col min="14" max="14" width="14.88671875" style="3" bestFit="1" customWidth="1"/>
    <col min="17" max="17" width="14.5546875" style="0" customWidth="1"/>
  </cols>
  <sheetData>
    <row r="1" spans="1:19" ht="33.75" customHeight="1">
      <c r="A1" s="26" t="s">
        <v>1</v>
      </c>
      <c r="B1" s="27" t="s">
        <v>2</v>
      </c>
      <c r="C1" s="27" t="s">
        <v>3</v>
      </c>
      <c r="D1" s="26" t="s">
        <v>4</v>
      </c>
      <c r="E1" s="33" t="s">
        <v>16</v>
      </c>
      <c r="F1" s="26" t="s">
        <v>5</v>
      </c>
      <c r="G1" s="26" t="s">
        <v>6</v>
      </c>
      <c r="H1" s="27" t="s">
        <v>18</v>
      </c>
      <c r="I1" s="27" t="s">
        <v>19</v>
      </c>
      <c r="J1" s="27" t="s">
        <v>20</v>
      </c>
      <c r="K1" s="27" t="s">
        <v>21</v>
      </c>
      <c r="L1" s="27" t="s">
        <v>22</v>
      </c>
      <c r="M1" s="27" t="s">
        <v>15</v>
      </c>
      <c r="N1" s="34" t="s">
        <v>14</v>
      </c>
      <c r="O1" s="26" t="s">
        <v>7</v>
      </c>
      <c r="P1" s="26" t="s">
        <v>8</v>
      </c>
      <c r="Q1" s="26" t="s">
        <v>9</v>
      </c>
      <c r="R1" s="26" t="s">
        <v>10</v>
      </c>
      <c r="S1" s="26" t="s">
        <v>0</v>
      </c>
    </row>
    <row r="2" spans="1:19" ht="17.25" customHeight="1">
      <c r="A2" s="17">
        <v>2014</v>
      </c>
      <c r="B2" s="17">
        <v>9</v>
      </c>
      <c r="C2" s="17" t="s">
        <v>12</v>
      </c>
      <c r="D2" s="15" t="s">
        <v>81</v>
      </c>
      <c r="E2" s="36" t="s">
        <v>17</v>
      </c>
      <c r="F2" s="37" t="s">
        <v>82</v>
      </c>
      <c r="G2" s="17" t="s">
        <v>28</v>
      </c>
      <c r="H2" s="18">
        <v>263000</v>
      </c>
      <c r="I2" s="18">
        <v>0</v>
      </c>
      <c r="J2" s="18"/>
      <c r="K2" s="18">
        <f>SUM(H2:J2)</f>
        <v>263000</v>
      </c>
      <c r="L2" s="18">
        <f>K2</f>
        <v>263000</v>
      </c>
      <c r="M2" s="18">
        <v>0</v>
      </c>
      <c r="N2" s="35" t="s">
        <v>83</v>
      </c>
      <c r="O2" s="17" t="s">
        <v>84</v>
      </c>
      <c r="P2" s="17" t="s">
        <v>85</v>
      </c>
      <c r="Q2" s="17" t="s">
        <v>86</v>
      </c>
      <c r="R2" s="17" t="s">
        <v>69</v>
      </c>
      <c r="S2" s="15"/>
    </row>
    <row r="3" ht="13.5"/>
    <row r="15" spans="1:18" ht="13.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3.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3.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3.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3.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3.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3.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3.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3.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3.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3.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4" ht="13.5">
      <c r="A26" s="5"/>
      <c r="B26" s="5"/>
      <c r="C26" s="5"/>
      <c r="D26" s="5"/>
      <c r="E26" s="5"/>
      <c r="N26"/>
    </row>
    <row r="27" spans="1:14" ht="13.5">
      <c r="A27" s="6"/>
      <c r="B27" s="6"/>
      <c r="C27" s="6"/>
      <c r="D27" s="6"/>
      <c r="E27" s="6"/>
      <c r="N27"/>
    </row>
    <row r="28" spans="1:14" ht="13.5">
      <c r="A28" s="6"/>
      <c r="B28" s="6"/>
      <c r="C28" s="6"/>
      <c r="D28" s="6"/>
      <c r="E28" s="6"/>
      <c r="N28"/>
    </row>
    <row r="29" spans="1:14" ht="13.5">
      <c r="A29" s="6"/>
      <c r="B29" s="6"/>
      <c r="C29" s="6"/>
      <c r="D29" s="6"/>
      <c r="E29" s="6"/>
      <c r="N29"/>
    </row>
    <row r="30" spans="1:18" ht="13.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3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</sheetData>
  <sheetProtection/>
  <mergeCells count="13">
    <mergeCell ref="A15:R15"/>
    <mergeCell ref="A16:R16"/>
    <mergeCell ref="A17:R17"/>
    <mergeCell ref="A18:R18"/>
    <mergeCell ref="A19:R19"/>
    <mergeCell ref="A20:R20"/>
    <mergeCell ref="A31:R31"/>
    <mergeCell ref="A21:R21"/>
    <mergeCell ref="A22:R22"/>
    <mergeCell ref="A23:R23"/>
    <mergeCell ref="A24:R24"/>
    <mergeCell ref="A25:R25"/>
    <mergeCell ref="A30:R30"/>
  </mergeCells>
  <dataValidations count="6">
    <dataValidation type="list" allowBlank="1" showInputMessage="1" showErrorMessage="1" sqref="F2">
      <formula1>"토건,토목,건축,전문,전기,통신,소방,기타"</formula1>
    </dataValidation>
    <dataValidation type="list" allowBlank="1" showInputMessage="1" showErrorMessage="1" sqref="G2">
      <formula1>"대안,턴키,일반,PQ,수의,실적"</formula1>
    </dataValidation>
    <dataValidation type="textLength" operator="lessThanOrEqual" allowBlank="1" showInputMessage="1" showErrorMessage="1" sqref="O2">
      <formula1>5</formula1>
    </dataValidation>
    <dataValidation type="list" allowBlank="1" showInputMessage="1" showErrorMessage="1" sqref="R2">
      <formula1>"비협정,협정"</formula1>
    </dataValidation>
    <dataValidation type="list" allowBlank="1" showInputMessage="1" showErrorMessage="1" sqref="C2">
      <formula1>"자체조달,중앙조달"</formula1>
    </dataValidation>
    <dataValidation type="list" showInputMessage="1" showErrorMessage="1" sqref="E2">
      <formula1>"서울특별시,부산광역시,대구광역시,인천광역시,광주광역시,대전광역시,울산광역시,세종특별자치시,경기도,강원도,충청북도,충청남도,전라북도,전라남도,경상북도,경상남도,제주특별자치도,국외소재"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C22" sqref="C22"/>
    </sheetView>
  </sheetViews>
  <sheetFormatPr defaultColWidth="8.88671875" defaultRowHeight="13.5"/>
  <cols>
    <col min="1" max="3" width="8.88671875" style="31" customWidth="1"/>
    <col min="4" max="4" width="45.3359375" style="0" customWidth="1"/>
    <col min="5" max="6" width="8.88671875" style="31" customWidth="1"/>
    <col min="7" max="7" width="12.3359375" style="0" customWidth="1"/>
    <col min="8" max="8" width="12.4453125" style="31" customWidth="1"/>
    <col min="9" max="9" width="11.10546875" style="31" customWidth="1"/>
    <col min="10" max="10" width="17.21484375" style="31" customWidth="1"/>
    <col min="11" max="11" width="9.99609375" style="31" customWidth="1"/>
  </cols>
  <sheetData>
    <row r="1" spans="1:12" ht="33.75" customHeight="1" thickBot="1">
      <c r="A1" s="1" t="s">
        <v>1</v>
      </c>
      <c r="B1" s="2" t="s">
        <v>2</v>
      </c>
      <c r="C1" s="2" t="s">
        <v>3</v>
      </c>
      <c r="D1" s="1" t="s">
        <v>25</v>
      </c>
      <c r="E1" s="1" t="s">
        <v>5</v>
      </c>
      <c r="F1" s="1" t="s">
        <v>6</v>
      </c>
      <c r="G1" s="7" t="s">
        <v>31</v>
      </c>
      <c r="H1" s="1" t="s">
        <v>7</v>
      </c>
      <c r="I1" s="1" t="s">
        <v>8</v>
      </c>
      <c r="J1" s="1" t="s">
        <v>26</v>
      </c>
      <c r="K1" s="1" t="s">
        <v>10</v>
      </c>
      <c r="L1" s="1" t="s">
        <v>27</v>
      </c>
    </row>
    <row r="2" spans="1:12" ht="18" customHeight="1" thickTop="1">
      <c r="A2" s="32">
        <v>2014</v>
      </c>
      <c r="B2" s="32">
        <v>1</v>
      </c>
      <c r="C2" s="29" t="s">
        <v>62</v>
      </c>
      <c r="D2" s="25" t="s">
        <v>63</v>
      </c>
      <c r="E2" s="32" t="s">
        <v>64</v>
      </c>
      <c r="F2" s="32" t="s">
        <v>13</v>
      </c>
      <c r="G2" s="28">
        <v>1130900</v>
      </c>
      <c r="H2" s="32" t="s">
        <v>65</v>
      </c>
      <c r="I2" s="32" t="s">
        <v>75</v>
      </c>
      <c r="J2" s="32" t="s">
        <v>66</v>
      </c>
      <c r="K2" s="32" t="s">
        <v>29</v>
      </c>
      <c r="L2" s="25"/>
    </row>
    <row r="3" spans="1:12" ht="18" customHeight="1">
      <c r="A3" s="17">
        <v>2014</v>
      </c>
      <c r="B3" s="17">
        <v>1</v>
      </c>
      <c r="C3" s="16" t="s">
        <v>12</v>
      </c>
      <c r="D3" s="15" t="s">
        <v>67</v>
      </c>
      <c r="E3" s="17" t="s">
        <v>68</v>
      </c>
      <c r="F3" s="17" t="s">
        <v>13</v>
      </c>
      <c r="G3" s="18">
        <v>305500</v>
      </c>
      <c r="H3" s="17" t="s">
        <v>65</v>
      </c>
      <c r="I3" s="17" t="s">
        <v>76</v>
      </c>
      <c r="J3" s="17" t="s">
        <v>66</v>
      </c>
      <c r="K3" s="17" t="s">
        <v>69</v>
      </c>
      <c r="L3" s="15"/>
    </row>
    <row r="4" spans="1:12" ht="18" customHeight="1">
      <c r="A4" s="17">
        <v>2014</v>
      </c>
      <c r="B4" s="17">
        <v>1</v>
      </c>
      <c r="C4" s="16" t="s">
        <v>12</v>
      </c>
      <c r="D4" s="15" t="s">
        <v>70</v>
      </c>
      <c r="E4" s="17" t="s">
        <v>68</v>
      </c>
      <c r="F4" s="17" t="s">
        <v>28</v>
      </c>
      <c r="G4" s="18">
        <v>17200</v>
      </c>
      <c r="H4" s="17" t="s">
        <v>65</v>
      </c>
      <c r="I4" s="17" t="s">
        <v>76</v>
      </c>
      <c r="J4" s="17" t="s">
        <v>66</v>
      </c>
      <c r="K4" s="17" t="s">
        <v>69</v>
      </c>
      <c r="L4" s="15"/>
    </row>
    <row r="5" spans="1:12" ht="18" customHeight="1">
      <c r="A5" s="17">
        <v>2014</v>
      </c>
      <c r="B5" s="17">
        <v>3</v>
      </c>
      <c r="C5" s="16" t="s">
        <v>12</v>
      </c>
      <c r="D5" s="15" t="s">
        <v>71</v>
      </c>
      <c r="E5" s="17" t="s">
        <v>68</v>
      </c>
      <c r="F5" s="17" t="s">
        <v>72</v>
      </c>
      <c r="G5" s="18">
        <v>50000</v>
      </c>
      <c r="H5" s="17" t="s">
        <v>65</v>
      </c>
      <c r="I5" s="17" t="s">
        <v>73</v>
      </c>
      <c r="J5" s="17" t="s">
        <v>74</v>
      </c>
      <c r="K5" s="17" t="s">
        <v>69</v>
      </c>
      <c r="L5" s="15"/>
    </row>
    <row r="6" spans="1:12" ht="18" customHeight="1">
      <c r="A6" s="17">
        <v>2014</v>
      </c>
      <c r="B6" s="17">
        <v>6</v>
      </c>
      <c r="C6" s="16" t="s">
        <v>12</v>
      </c>
      <c r="D6" s="15" t="s">
        <v>71</v>
      </c>
      <c r="E6" s="17" t="s">
        <v>68</v>
      </c>
      <c r="F6" s="17" t="s">
        <v>72</v>
      </c>
      <c r="G6" s="18">
        <v>50000</v>
      </c>
      <c r="H6" s="17" t="s">
        <v>65</v>
      </c>
      <c r="I6" s="17" t="s">
        <v>76</v>
      </c>
      <c r="J6" s="17" t="s">
        <v>77</v>
      </c>
      <c r="K6" s="17" t="s">
        <v>69</v>
      </c>
      <c r="L6" s="15"/>
    </row>
    <row r="7" spans="1:12" ht="18" customHeight="1">
      <c r="A7" s="17">
        <v>2014</v>
      </c>
      <c r="B7" s="17">
        <v>9</v>
      </c>
      <c r="C7" s="16" t="s">
        <v>12</v>
      </c>
      <c r="D7" s="15" t="s">
        <v>71</v>
      </c>
      <c r="E7" s="17" t="s">
        <v>68</v>
      </c>
      <c r="F7" s="17" t="s">
        <v>28</v>
      </c>
      <c r="G7" s="18">
        <v>50000</v>
      </c>
      <c r="H7" s="17" t="s">
        <v>65</v>
      </c>
      <c r="I7" s="17" t="s">
        <v>78</v>
      </c>
      <c r="J7" s="17" t="s">
        <v>79</v>
      </c>
      <c r="K7" s="17" t="s">
        <v>69</v>
      </c>
      <c r="L7" s="15"/>
    </row>
    <row r="8" spans="1:12" ht="18" customHeight="1">
      <c r="A8" s="17">
        <v>2014</v>
      </c>
      <c r="B8" s="17">
        <v>9</v>
      </c>
      <c r="C8" s="16" t="s">
        <v>12</v>
      </c>
      <c r="D8" s="15" t="s">
        <v>114</v>
      </c>
      <c r="E8" s="17" t="s">
        <v>64</v>
      </c>
      <c r="F8" s="17" t="s">
        <v>28</v>
      </c>
      <c r="G8" s="18">
        <v>100000</v>
      </c>
      <c r="H8" s="17" t="s">
        <v>115</v>
      </c>
      <c r="I8" s="17" t="s">
        <v>116</v>
      </c>
      <c r="J8" s="17" t="s">
        <v>117</v>
      </c>
      <c r="K8" s="17" t="s">
        <v>69</v>
      </c>
      <c r="L8" s="15"/>
    </row>
    <row r="9" spans="1:12" ht="18" customHeight="1">
      <c r="A9" s="17">
        <v>2014</v>
      </c>
      <c r="B9" s="17">
        <v>1</v>
      </c>
      <c r="C9" s="16" t="s">
        <v>12</v>
      </c>
      <c r="D9" s="19" t="s">
        <v>118</v>
      </c>
      <c r="E9" s="17" t="s">
        <v>68</v>
      </c>
      <c r="F9" s="17" t="s">
        <v>119</v>
      </c>
      <c r="G9" s="20">
        <v>1165960</v>
      </c>
      <c r="H9" s="17" t="s">
        <v>115</v>
      </c>
      <c r="I9" s="17" t="s">
        <v>120</v>
      </c>
      <c r="J9" s="17" t="s">
        <v>121</v>
      </c>
      <c r="K9" s="17" t="s">
        <v>69</v>
      </c>
      <c r="L9" s="15"/>
    </row>
    <row r="10" spans="1:12" ht="18" customHeight="1">
      <c r="A10" s="17">
        <v>2014</v>
      </c>
      <c r="B10" s="17">
        <v>2</v>
      </c>
      <c r="C10" s="16" t="s">
        <v>12</v>
      </c>
      <c r="D10" s="15" t="s">
        <v>190</v>
      </c>
      <c r="E10" s="17" t="s">
        <v>64</v>
      </c>
      <c r="F10" s="17" t="s">
        <v>28</v>
      </c>
      <c r="G10" s="18">
        <v>50000</v>
      </c>
      <c r="H10" s="17" t="s">
        <v>115</v>
      </c>
      <c r="I10" s="17" t="s">
        <v>122</v>
      </c>
      <c r="J10" s="17" t="s">
        <v>123</v>
      </c>
      <c r="K10" s="17" t="s">
        <v>29</v>
      </c>
      <c r="L10" s="15"/>
    </row>
    <row r="11" spans="1:12" ht="18" customHeight="1">
      <c r="A11" s="17">
        <v>2014</v>
      </c>
      <c r="B11" s="17">
        <v>2</v>
      </c>
      <c r="C11" s="16" t="s">
        <v>12</v>
      </c>
      <c r="D11" s="15" t="s">
        <v>191</v>
      </c>
      <c r="E11" s="17" t="s">
        <v>68</v>
      </c>
      <c r="F11" s="17" t="s">
        <v>28</v>
      </c>
      <c r="G11" s="18">
        <v>20000</v>
      </c>
      <c r="H11" s="17" t="s">
        <v>115</v>
      </c>
      <c r="I11" s="17" t="s">
        <v>122</v>
      </c>
      <c r="J11" s="17" t="s">
        <v>123</v>
      </c>
      <c r="K11" s="17" t="s">
        <v>29</v>
      </c>
      <c r="L11" s="15"/>
    </row>
    <row r="12" spans="1:12" ht="18" customHeight="1">
      <c r="A12" s="17">
        <v>2014</v>
      </c>
      <c r="B12" s="17">
        <v>12</v>
      </c>
      <c r="C12" s="16" t="s">
        <v>12</v>
      </c>
      <c r="D12" s="15" t="s">
        <v>192</v>
      </c>
      <c r="E12" s="17" t="s">
        <v>64</v>
      </c>
      <c r="F12" s="17" t="s">
        <v>28</v>
      </c>
      <c r="G12" s="18">
        <v>455000</v>
      </c>
      <c r="H12" s="17" t="s">
        <v>115</v>
      </c>
      <c r="I12" s="17" t="s">
        <v>122</v>
      </c>
      <c r="J12" s="17" t="s">
        <v>123</v>
      </c>
      <c r="K12" s="17" t="s">
        <v>29</v>
      </c>
      <c r="L12" s="15"/>
    </row>
    <row r="13" spans="1:12" ht="18" customHeight="1">
      <c r="A13" s="17">
        <v>2014</v>
      </c>
      <c r="B13" s="17">
        <v>2</v>
      </c>
      <c r="C13" s="16" t="s">
        <v>12</v>
      </c>
      <c r="D13" s="15" t="s">
        <v>174</v>
      </c>
      <c r="E13" s="17" t="s">
        <v>64</v>
      </c>
      <c r="F13" s="17" t="s">
        <v>13</v>
      </c>
      <c r="G13" s="18">
        <v>1450340</v>
      </c>
      <c r="H13" s="17" t="s">
        <v>175</v>
      </c>
      <c r="I13" s="17" t="s">
        <v>176</v>
      </c>
      <c r="J13" s="17" t="s">
        <v>177</v>
      </c>
      <c r="K13" s="17" t="s">
        <v>29</v>
      </c>
      <c r="L13" s="15"/>
    </row>
    <row r="14" spans="1:12" ht="18" customHeight="1">
      <c r="A14" s="17">
        <v>2014</v>
      </c>
      <c r="B14" s="17">
        <v>1</v>
      </c>
      <c r="C14" s="16" t="s">
        <v>11</v>
      </c>
      <c r="D14" s="15" t="s">
        <v>178</v>
      </c>
      <c r="E14" s="17" t="s">
        <v>30</v>
      </c>
      <c r="F14" s="17" t="s">
        <v>28</v>
      </c>
      <c r="G14" s="18">
        <v>170512</v>
      </c>
      <c r="H14" s="17" t="s">
        <v>179</v>
      </c>
      <c r="I14" s="17" t="s">
        <v>180</v>
      </c>
      <c r="J14" s="17" t="s">
        <v>181</v>
      </c>
      <c r="K14" s="17" t="s">
        <v>29</v>
      </c>
      <c r="L14" s="15"/>
    </row>
    <row r="15" spans="1:12" ht="18" customHeight="1">
      <c r="A15" s="17">
        <v>2014</v>
      </c>
      <c r="B15" s="17">
        <v>3</v>
      </c>
      <c r="C15" s="16" t="s">
        <v>11</v>
      </c>
      <c r="D15" s="15" t="s">
        <v>182</v>
      </c>
      <c r="E15" s="17" t="s">
        <v>30</v>
      </c>
      <c r="F15" s="17" t="s">
        <v>28</v>
      </c>
      <c r="G15" s="18">
        <v>29689</v>
      </c>
      <c r="H15" s="17" t="s">
        <v>179</v>
      </c>
      <c r="I15" s="17" t="s">
        <v>180</v>
      </c>
      <c r="J15" s="17" t="s">
        <v>181</v>
      </c>
      <c r="K15" s="17" t="s">
        <v>29</v>
      </c>
      <c r="L15" s="15"/>
    </row>
    <row r="16" spans="1:11" ht="13.5">
      <c r="A16" s="24"/>
      <c r="B16" s="24"/>
      <c r="C16" s="30"/>
      <c r="D16" s="13"/>
      <c r="E16" s="24"/>
      <c r="F16" s="24"/>
      <c r="G16" s="14"/>
      <c r="H16" s="24"/>
      <c r="I16" s="24"/>
      <c r="J16" s="24"/>
      <c r="K16" s="24"/>
    </row>
    <row r="17" spans="1:11" ht="13.5">
      <c r="A17" s="24"/>
      <c r="B17" s="24"/>
      <c r="C17" s="30"/>
      <c r="D17" s="13"/>
      <c r="E17" s="24"/>
      <c r="F17" s="24"/>
      <c r="G17" s="14"/>
      <c r="H17" s="24"/>
      <c r="I17" s="24"/>
      <c r="J17" s="24"/>
      <c r="K17" s="24"/>
    </row>
    <row r="18" spans="1:11" ht="13.5">
      <c r="A18" s="24"/>
      <c r="B18" s="24"/>
      <c r="C18" s="30"/>
      <c r="D18" s="13"/>
      <c r="E18" s="24"/>
      <c r="F18" s="24"/>
      <c r="G18" s="14"/>
      <c r="H18" s="24"/>
      <c r="I18" s="24"/>
      <c r="J18" s="24"/>
      <c r="K18" s="24"/>
    </row>
    <row r="19" spans="1:11" ht="13.5">
      <c r="A19" s="24"/>
      <c r="B19" s="24"/>
      <c r="C19" s="30"/>
      <c r="D19" s="13"/>
      <c r="E19" s="24"/>
      <c r="F19" s="24"/>
      <c r="G19" s="14"/>
      <c r="H19" s="24"/>
      <c r="I19" s="24"/>
      <c r="J19" s="24"/>
      <c r="K19" s="24"/>
    </row>
    <row r="20" spans="1:11" ht="13.5">
      <c r="A20" s="24"/>
      <c r="B20" s="24"/>
      <c r="C20" s="30"/>
      <c r="D20" s="13"/>
      <c r="E20" s="24"/>
      <c r="F20" s="24"/>
      <c r="G20" s="14"/>
      <c r="H20" s="24"/>
      <c r="I20" s="24"/>
      <c r="J20" s="24"/>
      <c r="K20" s="24"/>
    </row>
    <row r="21" spans="1:11" ht="13.5">
      <c r="A21" s="24"/>
      <c r="B21" s="24"/>
      <c r="C21" s="30"/>
      <c r="D21" s="13"/>
      <c r="E21" s="24"/>
      <c r="F21" s="24"/>
      <c r="G21" s="14"/>
      <c r="H21" s="24"/>
      <c r="I21" s="24"/>
      <c r="J21" s="24"/>
      <c r="K21" s="24"/>
    </row>
    <row r="22" spans="1:11" ht="13.5">
      <c r="A22" s="24"/>
      <c r="B22" s="24"/>
      <c r="C22" s="30"/>
      <c r="D22" s="13"/>
      <c r="E22" s="24"/>
      <c r="F22" s="24"/>
      <c r="G22" s="14"/>
      <c r="H22" s="24"/>
      <c r="I22" s="24"/>
      <c r="J22" s="24"/>
      <c r="K22" s="24"/>
    </row>
    <row r="23" spans="1:11" ht="13.5">
      <c r="A23" s="24"/>
      <c r="B23" s="24"/>
      <c r="C23" s="30"/>
      <c r="D23" s="13"/>
      <c r="E23" s="24"/>
      <c r="F23" s="24"/>
      <c r="G23" s="14"/>
      <c r="H23" s="24"/>
      <c r="I23" s="24"/>
      <c r="J23" s="24"/>
      <c r="K23" s="24"/>
    </row>
    <row r="24" spans="1:11" ht="13.5">
      <c r="A24" s="24"/>
      <c r="B24" s="24"/>
      <c r="C24" s="30"/>
      <c r="D24" s="13"/>
      <c r="E24" s="24"/>
      <c r="F24" s="24"/>
      <c r="G24" s="14"/>
      <c r="H24" s="24"/>
      <c r="I24" s="24"/>
      <c r="J24" s="24"/>
      <c r="K24" s="24"/>
    </row>
    <row r="25" spans="1:11" ht="13.5">
      <c r="A25" s="24"/>
      <c r="B25" s="24"/>
      <c r="C25" s="30"/>
      <c r="D25" s="13"/>
      <c r="E25" s="24"/>
      <c r="F25" s="24"/>
      <c r="G25" s="14"/>
      <c r="H25" s="24"/>
      <c r="I25" s="24"/>
      <c r="J25" s="24"/>
      <c r="K25" s="24"/>
    </row>
    <row r="26" spans="1:11" ht="13.5">
      <c r="A26" s="24"/>
      <c r="B26" s="24"/>
      <c r="C26" s="30"/>
      <c r="D26" s="13"/>
      <c r="E26" s="24"/>
      <c r="F26" s="24"/>
      <c r="G26" s="14"/>
      <c r="H26" s="24"/>
      <c r="I26" s="24"/>
      <c r="J26" s="24"/>
      <c r="K26" s="24"/>
    </row>
    <row r="27" spans="1:11" ht="13.5">
      <c r="A27" s="24"/>
      <c r="B27" s="24"/>
      <c r="C27" s="30"/>
      <c r="D27" s="13"/>
      <c r="E27" s="24"/>
      <c r="F27" s="24"/>
      <c r="G27" s="14"/>
      <c r="H27" s="24"/>
      <c r="I27" s="24"/>
      <c r="J27" s="24"/>
      <c r="K27" s="24"/>
    </row>
    <row r="32" spans="1:12" ht="13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3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3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3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3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3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3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3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3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</sheetData>
  <sheetProtection/>
  <mergeCells count="9">
    <mergeCell ref="A38:L38"/>
    <mergeCell ref="A39:L39"/>
    <mergeCell ref="A40:L40"/>
    <mergeCell ref="A32:L32"/>
    <mergeCell ref="A33:L33"/>
    <mergeCell ref="A34:L34"/>
    <mergeCell ref="A35:L35"/>
    <mergeCell ref="A36:L36"/>
    <mergeCell ref="A37:L37"/>
  </mergeCells>
  <dataValidations count="4">
    <dataValidation type="list" allowBlank="1" showInputMessage="1" showErrorMessage="1" sqref="K2:K27">
      <formula1>"비협정,협정"</formula1>
    </dataValidation>
    <dataValidation type="list" allowBlank="1" showInputMessage="1" showErrorMessage="1" sqref="F2:F8 F10:F27">
      <formula1>"대안,턴키,일반,PQ,수의,실적"</formula1>
    </dataValidation>
    <dataValidation type="list" allowBlank="1" showInputMessage="1" showErrorMessage="1" sqref="E2:E8 E10:E27">
      <formula1>"일반용역,기술용역"</formula1>
    </dataValidation>
    <dataValidation type="list" allowBlank="1" showInputMessage="1" showErrorMessage="1" sqref="C2:C27">
      <formula1>"자체조달,중앙조달"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2"/>
  <sheetViews>
    <sheetView tabSelected="1" zoomScalePageLayoutView="0" workbookViewId="0" topLeftCell="A13">
      <selection activeCell="H37" sqref="H37"/>
    </sheetView>
  </sheetViews>
  <sheetFormatPr defaultColWidth="8.88671875" defaultRowHeight="13.5"/>
  <cols>
    <col min="1" max="3" width="8.88671875" style="31" customWidth="1"/>
    <col min="4" max="4" width="23.21484375" style="31" bestFit="1" customWidth="1"/>
    <col min="5" max="5" width="10.6640625" style="31" customWidth="1"/>
    <col min="6" max="6" width="11.4453125" style="31" customWidth="1"/>
    <col min="7" max="7" width="32.10546875" style="0" customWidth="1"/>
    <col min="8" max="8" width="31.6640625" style="0" bestFit="1" customWidth="1"/>
    <col min="9" max="9" width="8.88671875" style="31" customWidth="1"/>
    <col min="10" max="10" width="9.99609375" style="0" customWidth="1"/>
    <col min="11" max="11" width="8.88671875" style="31" customWidth="1"/>
    <col min="12" max="12" width="11.4453125" style="0" bestFit="1" customWidth="1"/>
    <col min="13" max="13" width="9.88671875" style="31" bestFit="1" customWidth="1"/>
    <col min="14" max="14" width="8.88671875" style="31" customWidth="1"/>
    <col min="15" max="15" width="14.77734375" style="31" bestFit="1" customWidth="1"/>
    <col min="16" max="16" width="8.88671875" style="31" customWidth="1"/>
  </cols>
  <sheetData>
    <row r="1" spans="1:17" ht="30.75" customHeight="1">
      <c r="A1" s="8" t="s">
        <v>32</v>
      </c>
      <c r="B1" s="8" t="s">
        <v>33</v>
      </c>
      <c r="C1" s="8" t="s">
        <v>34</v>
      </c>
      <c r="D1" s="8" t="s">
        <v>35</v>
      </c>
      <c r="E1" s="8" t="s">
        <v>36</v>
      </c>
      <c r="F1" s="8" t="s">
        <v>37</v>
      </c>
      <c r="G1" s="8" t="s">
        <v>38</v>
      </c>
      <c r="H1" s="8" t="s">
        <v>39</v>
      </c>
      <c r="I1" s="8" t="s">
        <v>40</v>
      </c>
      <c r="J1" s="8" t="s">
        <v>41</v>
      </c>
      <c r="K1" s="8" t="s">
        <v>42</v>
      </c>
      <c r="L1" s="8" t="s">
        <v>50</v>
      </c>
      <c r="M1" s="9" t="s">
        <v>43</v>
      </c>
      <c r="N1" s="9" t="s">
        <v>44</v>
      </c>
      <c r="O1" s="9" t="s">
        <v>45</v>
      </c>
      <c r="P1" s="9" t="s">
        <v>46</v>
      </c>
      <c r="Q1" s="9" t="s">
        <v>47</v>
      </c>
    </row>
    <row r="2" spans="1:17" ht="17.25" customHeight="1">
      <c r="A2" s="17">
        <v>2014</v>
      </c>
      <c r="B2" s="17">
        <v>3</v>
      </c>
      <c r="C2" s="38" t="s">
        <v>11</v>
      </c>
      <c r="D2" s="17" t="s">
        <v>87</v>
      </c>
      <c r="E2" s="17" t="s">
        <v>48</v>
      </c>
      <c r="F2" s="42">
        <v>10063092</v>
      </c>
      <c r="G2" s="15" t="s">
        <v>88</v>
      </c>
      <c r="H2" s="15" t="s">
        <v>89</v>
      </c>
      <c r="I2" s="22" t="s">
        <v>90</v>
      </c>
      <c r="J2" s="21">
        <v>2093</v>
      </c>
      <c r="K2" s="39" t="s">
        <v>91</v>
      </c>
      <c r="L2" s="18">
        <v>127881</v>
      </c>
      <c r="M2" s="17" t="s">
        <v>84</v>
      </c>
      <c r="N2" s="17" t="s">
        <v>92</v>
      </c>
      <c r="O2" s="17" t="s">
        <v>93</v>
      </c>
      <c r="P2" s="17" t="s">
        <v>29</v>
      </c>
      <c r="Q2" s="15"/>
    </row>
    <row r="3" spans="1:17" ht="17.25" customHeight="1">
      <c r="A3" s="17">
        <v>2014</v>
      </c>
      <c r="B3" s="17">
        <v>3</v>
      </c>
      <c r="C3" s="38" t="s">
        <v>11</v>
      </c>
      <c r="D3" s="17" t="s">
        <v>87</v>
      </c>
      <c r="E3" s="17" t="s">
        <v>48</v>
      </c>
      <c r="F3" s="17">
        <v>40142123</v>
      </c>
      <c r="G3" s="15" t="s">
        <v>94</v>
      </c>
      <c r="H3" s="15" t="s">
        <v>95</v>
      </c>
      <c r="I3" s="22" t="s">
        <v>90</v>
      </c>
      <c r="J3" s="21">
        <v>2732</v>
      </c>
      <c r="K3" s="22" t="s">
        <v>96</v>
      </c>
      <c r="L3" s="18">
        <v>213758</v>
      </c>
      <c r="M3" s="17" t="s">
        <v>84</v>
      </c>
      <c r="N3" s="17" t="s">
        <v>92</v>
      </c>
      <c r="O3" s="17" t="s">
        <v>93</v>
      </c>
      <c r="P3" s="17" t="s">
        <v>29</v>
      </c>
      <c r="Q3" s="15"/>
    </row>
    <row r="4" spans="1:17" ht="17.25" customHeight="1">
      <c r="A4" s="17">
        <v>2014</v>
      </c>
      <c r="B4" s="17">
        <v>3</v>
      </c>
      <c r="C4" s="38" t="s">
        <v>11</v>
      </c>
      <c r="D4" s="17" t="s">
        <v>87</v>
      </c>
      <c r="E4" s="17" t="s">
        <v>97</v>
      </c>
      <c r="F4" s="17">
        <v>40172598</v>
      </c>
      <c r="G4" s="15" t="s">
        <v>98</v>
      </c>
      <c r="H4" s="15" t="s">
        <v>95</v>
      </c>
      <c r="I4" s="22" t="s">
        <v>90</v>
      </c>
      <c r="J4" s="21">
        <v>668</v>
      </c>
      <c r="K4" s="22" t="s">
        <v>99</v>
      </c>
      <c r="L4" s="18">
        <v>20886</v>
      </c>
      <c r="M4" s="17" t="s">
        <v>84</v>
      </c>
      <c r="N4" s="17" t="s">
        <v>92</v>
      </c>
      <c r="O4" s="17" t="s">
        <v>93</v>
      </c>
      <c r="P4" s="17" t="s">
        <v>29</v>
      </c>
      <c r="Q4" s="15"/>
    </row>
    <row r="5" spans="1:17" ht="17.25" customHeight="1">
      <c r="A5" s="17">
        <v>2014</v>
      </c>
      <c r="B5" s="17">
        <v>3</v>
      </c>
      <c r="C5" s="38" t="s">
        <v>11</v>
      </c>
      <c r="D5" s="17" t="s">
        <v>87</v>
      </c>
      <c r="E5" s="17" t="s">
        <v>97</v>
      </c>
      <c r="F5" s="17">
        <v>30131503</v>
      </c>
      <c r="G5" s="15" t="s">
        <v>100</v>
      </c>
      <c r="H5" s="19" t="s">
        <v>101</v>
      </c>
      <c r="I5" s="22" t="s">
        <v>90</v>
      </c>
      <c r="J5" s="21">
        <v>6812</v>
      </c>
      <c r="K5" s="22" t="s">
        <v>99</v>
      </c>
      <c r="L5" s="18">
        <v>126146</v>
      </c>
      <c r="M5" s="17" t="s">
        <v>84</v>
      </c>
      <c r="N5" s="17" t="s">
        <v>92</v>
      </c>
      <c r="O5" s="17" t="s">
        <v>93</v>
      </c>
      <c r="P5" s="17" t="s">
        <v>29</v>
      </c>
      <c r="Q5" s="15"/>
    </row>
    <row r="6" spans="1:17" ht="17.25" customHeight="1">
      <c r="A6" s="17">
        <v>2014</v>
      </c>
      <c r="B6" s="17">
        <v>5</v>
      </c>
      <c r="C6" s="38" t="s">
        <v>11</v>
      </c>
      <c r="D6" s="17" t="s">
        <v>87</v>
      </c>
      <c r="E6" s="17" t="s">
        <v>97</v>
      </c>
      <c r="F6" s="17">
        <v>30129997</v>
      </c>
      <c r="G6" s="15" t="s">
        <v>102</v>
      </c>
      <c r="H6" s="15" t="s">
        <v>103</v>
      </c>
      <c r="I6" s="22" t="s">
        <v>90</v>
      </c>
      <c r="J6" s="21">
        <v>3995</v>
      </c>
      <c r="K6" s="22" t="s">
        <v>104</v>
      </c>
      <c r="L6" s="18">
        <v>95880</v>
      </c>
      <c r="M6" s="17" t="s">
        <v>84</v>
      </c>
      <c r="N6" s="17" t="s">
        <v>92</v>
      </c>
      <c r="O6" s="17" t="s">
        <v>93</v>
      </c>
      <c r="P6" s="17" t="s">
        <v>29</v>
      </c>
      <c r="Q6" s="15"/>
    </row>
    <row r="7" spans="1:17" ht="17.25" customHeight="1">
      <c r="A7" s="17">
        <v>2014</v>
      </c>
      <c r="B7" s="17">
        <v>5</v>
      </c>
      <c r="C7" s="38" t="s">
        <v>11</v>
      </c>
      <c r="D7" s="17" t="s">
        <v>87</v>
      </c>
      <c r="E7" s="17" t="s">
        <v>97</v>
      </c>
      <c r="F7" s="17">
        <v>30121787</v>
      </c>
      <c r="G7" s="15" t="s">
        <v>105</v>
      </c>
      <c r="H7" s="15" t="s">
        <v>106</v>
      </c>
      <c r="I7" s="17" t="s">
        <v>90</v>
      </c>
      <c r="J7" s="15">
        <v>240</v>
      </c>
      <c r="K7" s="17" t="s">
        <v>107</v>
      </c>
      <c r="L7" s="15">
        <v>76800</v>
      </c>
      <c r="M7" s="17" t="s">
        <v>84</v>
      </c>
      <c r="N7" s="17" t="s">
        <v>92</v>
      </c>
      <c r="O7" s="17" t="s">
        <v>93</v>
      </c>
      <c r="P7" s="17" t="s">
        <v>29</v>
      </c>
      <c r="Q7" s="15"/>
    </row>
    <row r="8" spans="1:17" ht="17.25" customHeight="1">
      <c r="A8" s="17">
        <v>2014</v>
      </c>
      <c r="B8" s="17">
        <v>5</v>
      </c>
      <c r="C8" s="40" t="s">
        <v>113</v>
      </c>
      <c r="D8" s="17" t="s">
        <v>87</v>
      </c>
      <c r="E8" s="17" t="s">
        <v>97</v>
      </c>
      <c r="F8" s="17">
        <v>30121793</v>
      </c>
      <c r="G8" s="15" t="s">
        <v>108</v>
      </c>
      <c r="H8" s="19" t="s">
        <v>109</v>
      </c>
      <c r="I8" s="22" t="s">
        <v>90</v>
      </c>
      <c r="J8" s="21">
        <v>149</v>
      </c>
      <c r="K8" s="22" t="s">
        <v>110</v>
      </c>
      <c r="L8" s="18">
        <v>38421</v>
      </c>
      <c r="M8" s="17" t="s">
        <v>84</v>
      </c>
      <c r="N8" s="17" t="s">
        <v>92</v>
      </c>
      <c r="O8" s="17" t="s">
        <v>93</v>
      </c>
      <c r="P8" s="17" t="s">
        <v>29</v>
      </c>
      <c r="Q8" s="15"/>
    </row>
    <row r="9" spans="1:17" ht="17.25" customHeight="1">
      <c r="A9" s="17">
        <v>2014</v>
      </c>
      <c r="B9" s="17">
        <v>3</v>
      </c>
      <c r="C9" s="38" t="s">
        <v>11</v>
      </c>
      <c r="D9" s="17" t="s">
        <v>87</v>
      </c>
      <c r="E9" s="17" t="s">
        <v>97</v>
      </c>
      <c r="F9" s="17">
        <v>30131502</v>
      </c>
      <c r="G9" s="15" t="s">
        <v>111</v>
      </c>
      <c r="H9" s="19" t="s">
        <v>112</v>
      </c>
      <c r="I9" s="22" t="s">
        <v>90</v>
      </c>
      <c r="J9" s="21">
        <v>2874</v>
      </c>
      <c r="K9" s="22" t="s">
        <v>104</v>
      </c>
      <c r="L9" s="18">
        <v>18078</v>
      </c>
      <c r="M9" s="17" t="s">
        <v>84</v>
      </c>
      <c r="N9" s="17" t="s">
        <v>92</v>
      </c>
      <c r="O9" s="17" t="s">
        <v>93</v>
      </c>
      <c r="P9" s="17" t="s">
        <v>29</v>
      </c>
      <c r="Q9" s="15"/>
    </row>
    <row r="10" spans="1:18" ht="17.25" customHeight="1">
      <c r="A10" s="17">
        <v>2014</v>
      </c>
      <c r="B10" s="17">
        <v>3</v>
      </c>
      <c r="C10" s="16" t="s">
        <v>11</v>
      </c>
      <c r="D10" s="17" t="s">
        <v>124</v>
      </c>
      <c r="E10" s="17" t="s">
        <v>125</v>
      </c>
      <c r="F10" s="17">
        <v>30111597</v>
      </c>
      <c r="G10" s="15" t="s">
        <v>126</v>
      </c>
      <c r="H10" s="15" t="s">
        <v>127</v>
      </c>
      <c r="I10" s="22" t="s">
        <v>90</v>
      </c>
      <c r="J10" s="21">
        <v>482</v>
      </c>
      <c r="K10" s="39" t="s">
        <v>91</v>
      </c>
      <c r="L10" s="18">
        <f>J10*81.42</f>
        <v>39244.44</v>
      </c>
      <c r="M10" s="17" t="s">
        <v>128</v>
      </c>
      <c r="N10" s="41" t="s">
        <v>116</v>
      </c>
      <c r="O10" s="41" t="s">
        <v>194</v>
      </c>
      <c r="P10" s="17" t="s">
        <v>29</v>
      </c>
      <c r="Q10" s="15"/>
      <c r="R10" s="13"/>
    </row>
    <row r="11" spans="1:18" ht="17.25" customHeight="1">
      <c r="A11" s="17">
        <v>2014</v>
      </c>
      <c r="B11" s="17">
        <v>3</v>
      </c>
      <c r="C11" s="16" t="s">
        <v>11</v>
      </c>
      <c r="D11" s="17" t="s">
        <v>124</v>
      </c>
      <c r="E11" s="17" t="s">
        <v>125</v>
      </c>
      <c r="F11" s="17">
        <v>30111597</v>
      </c>
      <c r="G11" s="15" t="s">
        <v>126</v>
      </c>
      <c r="H11" s="15" t="s">
        <v>129</v>
      </c>
      <c r="I11" s="22" t="s">
        <v>90</v>
      </c>
      <c r="J11" s="21">
        <v>952</v>
      </c>
      <c r="K11" s="39" t="s">
        <v>91</v>
      </c>
      <c r="L11" s="18">
        <f>J11*68.03</f>
        <v>64764.56</v>
      </c>
      <c r="M11" s="17" t="s">
        <v>115</v>
      </c>
      <c r="N11" s="41" t="s">
        <v>116</v>
      </c>
      <c r="O11" s="41" t="s">
        <v>194</v>
      </c>
      <c r="P11" s="17" t="s">
        <v>29</v>
      </c>
      <c r="Q11" s="15"/>
      <c r="R11" s="13"/>
    </row>
    <row r="12" spans="1:18" ht="17.25" customHeight="1">
      <c r="A12" s="17">
        <v>2014</v>
      </c>
      <c r="B12" s="17">
        <v>3</v>
      </c>
      <c r="C12" s="16" t="s">
        <v>11</v>
      </c>
      <c r="D12" s="17" t="s">
        <v>124</v>
      </c>
      <c r="E12" s="17" t="s">
        <v>97</v>
      </c>
      <c r="F12" s="17">
        <v>30152001</v>
      </c>
      <c r="G12" s="15" t="s">
        <v>130</v>
      </c>
      <c r="H12" s="15" t="s">
        <v>131</v>
      </c>
      <c r="I12" s="22" t="s">
        <v>90</v>
      </c>
      <c r="J12" s="21">
        <v>29</v>
      </c>
      <c r="K12" s="22" t="s">
        <v>110</v>
      </c>
      <c r="L12" s="18">
        <f>346*J12</f>
        <v>10034</v>
      </c>
      <c r="M12" s="17" t="s">
        <v>115</v>
      </c>
      <c r="N12" s="41" t="s">
        <v>116</v>
      </c>
      <c r="O12" s="41" t="s">
        <v>194</v>
      </c>
      <c r="P12" s="17" t="s">
        <v>29</v>
      </c>
      <c r="Q12" s="15"/>
      <c r="R12" s="13"/>
    </row>
    <row r="13" spans="1:18" ht="17.25" customHeight="1">
      <c r="A13" s="17">
        <v>2014</v>
      </c>
      <c r="B13" s="17">
        <v>3</v>
      </c>
      <c r="C13" s="16" t="s">
        <v>11</v>
      </c>
      <c r="D13" s="17" t="s">
        <v>124</v>
      </c>
      <c r="E13" s="17" t="s">
        <v>97</v>
      </c>
      <c r="F13" s="17">
        <v>30152001</v>
      </c>
      <c r="G13" s="15" t="s">
        <v>132</v>
      </c>
      <c r="H13" s="15" t="s">
        <v>131</v>
      </c>
      <c r="I13" s="22" t="s">
        <v>90</v>
      </c>
      <c r="J13" s="21">
        <v>150</v>
      </c>
      <c r="K13" s="22" t="s">
        <v>110</v>
      </c>
      <c r="L13" s="18">
        <f>371*J13</f>
        <v>55650</v>
      </c>
      <c r="M13" s="17" t="s">
        <v>115</v>
      </c>
      <c r="N13" s="41" t="s">
        <v>116</v>
      </c>
      <c r="O13" s="41" t="s">
        <v>194</v>
      </c>
      <c r="P13" s="17" t="s">
        <v>29</v>
      </c>
      <c r="Q13" s="15"/>
      <c r="R13" s="13"/>
    </row>
    <row r="14" spans="1:18" ht="17.25" customHeight="1">
      <c r="A14" s="17">
        <v>2014</v>
      </c>
      <c r="B14" s="17">
        <v>3</v>
      </c>
      <c r="C14" s="16" t="s">
        <v>11</v>
      </c>
      <c r="D14" s="17" t="s">
        <v>124</v>
      </c>
      <c r="E14" s="17" t="s">
        <v>97</v>
      </c>
      <c r="F14" s="17">
        <v>30121787</v>
      </c>
      <c r="G14" s="15" t="s">
        <v>133</v>
      </c>
      <c r="H14" s="15" t="s">
        <v>134</v>
      </c>
      <c r="I14" s="22" t="s">
        <v>90</v>
      </c>
      <c r="J14" s="21">
        <v>709</v>
      </c>
      <c r="K14" s="22" t="s">
        <v>135</v>
      </c>
      <c r="L14" s="18">
        <f>140*J14</f>
        <v>99260</v>
      </c>
      <c r="M14" s="17" t="s">
        <v>115</v>
      </c>
      <c r="N14" s="41" t="s">
        <v>116</v>
      </c>
      <c r="O14" s="41" t="s">
        <v>194</v>
      </c>
      <c r="P14" s="17" t="s">
        <v>29</v>
      </c>
      <c r="Q14" s="15"/>
      <c r="R14" s="13"/>
    </row>
    <row r="15" spans="1:18" ht="17.25" customHeight="1">
      <c r="A15" s="17">
        <v>2014</v>
      </c>
      <c r="B15" s="17">
        <v>3</v>
      </c>
      <c r="C15" s="16" t="s">
        <v>11</v>
      </c>
      <c r="D15" s="17" t="s">
        <v>124</v>
      </c>
      <c r="E15" s="17" t="s">
        <v>97</v>
      </c>
      <c r="F15" s="17">
        <v>30121787</v>
      </c>
      <c r="G15" s="15" t="s">
        <v>136</v>
      </c>
      <c r="H15" s="15" t="s">
        <v>137</v>
      </c>
      <c r="I15" s="22" t="s">
        <v>90</v>
      </c>
      <c r="J15" s="21">
        <v>1020</v>
      </c>
      <c r="K15" s="22" t="s">
        <v>135</v>
      </c>
      <c r="L15" s="18">
        <f>155*1020</f>
        <v>158100</v>
      </c>
      <c r="M15" s="17" t="s">
        <v>115</v>
      </c>
      <c r="N15" s="41" t="s">
        <v>116</v>
      </c>
      <c r="O15" s="41" t="s">
        <v>194</v>
      </c>
      <c r="P15" s="17" t="s">
        <v>29</v>
      </c>
      <c r="Q15" s="15"/>
      <c r="R15" s="13"/>
    </row>
    <row r="16" spans="1:18" ht="17.25" customHeight="1">
      <c r="A16" s="17">
        <v>2014</v>
      </c>
      <c r="B16" s="17">
        <v>3</v>
      </c>
      <c r="C16" s="16" t="s">
        <v>11</v>
      </c>
      <c r="D16" s="17" t="s">
        <v>124</v>
      </c>
      <c r="E16" s="17" t="s">
        <v>97</v>
      </c>
      <c r="F16" s="17">
        <v>49241597</v>
      </c>
      <c r="G16" s="15" t="s">
        <v>138</v>
      </c>
      <c r="H16" s="15"/>
      <c r="I16" s="22" t="s">
        <v>90</v>
      </c>
      <c r="J16" s="21">
        <v>1</v>
      </c>
      <c r="K16" s="22" t="s">
        <v>139</v>
      </c>
      <c r="L16" s="18">
        <v>59518</v>
      </c>
      <c r="M16" s="17" t="s">
        <v>115</v>
      </c>
      <c r="N16" s="41" t="s">
        <v>116</v>
      </c>
      <c r="O16" s="41" t="s">
        <v>194</v>
      </c>
      <c r="P16" s="17" t="s">
        <v>29</v>
      </c>
      <c r="Q16" s="15"/>
      <c r="R16" s="13"/>
    </row>
    <row r="17" spans="1:18" ht="17.25" customHeight="1">
      <c r="A17" s="17">
        <v>2014</v>
      </c>
      <c r="B17" s="17">
        <v>10</v>
      </c>
      <c r="C17" s="23" t="s">
        <v>80</v>
      </c>
      <c r="D17" s="17" t="s">
        <v>140</v>
      </c>
      <c r="E17" s="17" t="s">
        <v>97</v>
      </c>
      <c r="F17" s="17">
        <v>30103201</v>
      </c>
      <c r="G17" s="15" t="s">
        <v>141</v>
      </c>
      <c r="H17" s="15" t="s">
        <v>142</v>
      </c>
      <c r="I17" s="22" t="s">
        <v>90</v>
      </c>
      <c r="J17" s="18">
        <v>2301</v>
      </c>
      <c r="K17" s="22" t="s">
        <v>139</v>
      </c>
      <c r="L17" s="18">
        <v>101310</v>
      </c>
      <c r="M17" s="17" t="s">
        <v>115</v>
      </c>
      <c r="N17" s="17" t="s">
        <v>122</v>
      </c>
      <c r="O17" s="17" t="s">
        <v>123</v>
      </c>
      <c r="P17" s="17" t="s">
        <v>29</v>
      </c>
      <c r="Q17" s="15"/>
      <c r="R17" s="24"/>
    </row>
    <row r="18" spans="1:18" ht="17.25" customHeight="1">
      <c r="A18" s="17">
        <v>2014</v>
      </c>
      <c r="B18" s="17">
        <v>10</v>
      </c>
      <c r="C18" s="23" t="s">
        <v>80</v>
      </c>
      <c r="D18" s="17" t="s">
        <v>140</v>
      </c>
      <c r="E18" s="17" t="s">
        <v>97</v>
      </c>
      <c r="F18" s="17">
        <v>30152001</v>
      </c>
      <c r="G18" s="15" t="s">
        <v>143</v>
      </c>
      <c r="H18" s="15" t="s">
        <v>144</v>
      </c>
      <c r="I18" s="22" t="s">
        <v>90</v>
      </c>
      <c r="J18" s="18">
        <v>719</v>
      </c>
      <c r="K18" s="22" t="s">
        <v>139</v>
      </c>
      <c r="L18" s="18">
        <v>108925</v>
      </c>
      <c r="M18" s="17" t="s">
        <v>115</v>
      </c>
      <c r="N18" s="17" t="s">
        <v>122</v>
      </c>
      <c r="O18" s="17" t="s">
        <v>123</v>
      </c>
      <c r="P18" s="17" t="s">
        <v>29</v>
      </c>
      <c r="Q18" s="15"/>
      <c r="R18" s="24"/>
    </row>
    <row r="19" spans="1:18" ht="17.25" customHeight="1">
      <c r="A19" s="17">
        <v>2014</v>
      </c>
      <c r="B19" s="17">
        <v>1</v>
      </c>
      <c r="C19" s="23" t="s">
        <v>80</v>
      </c>
      <c r="D19" s="17" t="s">
        <v>140</v>
      </c>
      <c r="E19" s="17" t="s">
        <v>97</v>
      </c>
      <c r="F19" s="17">
        <v>40142396</v>
      </c>
      <c r="G19" s="15" t="s">
        <v>145</v>
      </c>
      <c r="H19" s="15" t="s">
        <v>146</v>
      </c>
      <c r="I19" s="22" t="s">
        <v>90</v>
      </c>
      <c r="J19" s="18">
        <v>2300</v>
      </c>
      <c r="K19" s="22" t="s">
        <v>139</v>
      </c>
      <c r="L19" s="18">
        <v>135263</v>
      </c>
      <c r="M19" s="17" t="s">
        <v>115</v>
      </c>
      <c r="N19" s="17" t="s">
        <v>122</v>
      </c>
      <c r="O19" s="17" t="s">
        <v>123</v>
      </c>
      <c r="P19" s="17" t="s">
        <v>29</v>
      </c>
      <c r="Q19" s="15"/>
      <c r="R19" s="24"/>
    </row>
    <row r="20" spans="1:17" ht="17.25" customHeight="1">
      <c r="A20" s="17">
        <v>2014</v>
      </c>
      <c r="B20" s="17">
        <v>1</v>
      </c>
      <c r="C20" s="23" t="s">
        <v>80</v>
      </c>
      <c r="D20" s="17" t="s">
        <v>140</v>
      </c>
      <c r="E20" s="17" t="s">
        <v>97</v>
      </c>
      <c r="F20" s="17">
        <v>40141796</v>
      </c>
      <c r="G20" s="15" t="s">
        <v>147</v>
      </c>
      <c r="H20" s="15" t="s">
        <v>148</v>
      </c>
      <c r="I20" s="22" t="s">
        <v>90</v>
      </c>
      <c r="J20" s="18">
        <v>474</v>
      </c>
      <c r="K20" s="22" t="s">
        <v>139</v>
      </c>
      <c r="L20" s="18">
        <v>186209</v>
      </c>
      <c r="M20" s="17" t="s">
        <v>115</v>
      </c>
      <c r="N20" s="17" t="s">
        <v>122</v>
      </c>
      <c r="O20" s="17" t="s">
        <v>123</v>
      </c>
      <c r="P20" s="17" t="s">
        <v>29</v>
      </c>
      <c r="Q20" s="15"/>
    </row>
    <row r="21" spans="1:17" ht="17.25" customHeight="1">
      <c r="A21" s="17">
        <v>2014</v>
      </c>
      <c r="B21" s="17">
        <v>1</v>
      </c>
      <c r="C21" s="23" t="s">
        <v>80</v>
      </c>
      <c r="D21" s="17" t="s">
        <v>140</v>
      </c>
      <c r="E21" s="17" t="s">
        <v>97</v>
      </c>
      <c r="F21" s="17">
        <v>40141694</v>
      </c>
      <c r="G21" s="15" t="s">
        <v>149</v>
      </c>
      <c r="H21" s="15" t="s">
        <v>150</v>
      </c>
      <c r="I21" s="22" t="s">
        <v>90</v>
      </c>
      <c r="J21" s="18">
        <v>158</v>
      </c>
      <c r="K21" s="22" t="s">
        <v>139</v>
      </c>
      <c r="L21" s="18">
        <v>47147</v>
      </c>
      <c r="M21" s="17" t="s">
        <v>115</v>
      </c>
      <c r="N21" s="17" t="s">
        <v>122</v>
      </c>
      <c r="O21" s="17" t="s">
        <v>123</v>
      </c>
      <c r="P21" s="17" t="s">
        <v>29</v>
      </c>
      <c r="Q21" s="15"/>
    </row>
    <row r="22" spans="1:17" ht="17.25" customHeight="1">
      <c r="A22" s="17">
        <v>2014</v>
      </c>
      <c r="B22" s="17">
        <v>2</v>
      </c>
      <c r="C22" s="23" t="s">
        <v>80</v>
      </c>
      <c r="D22" s="17" t="s">
        <v>140</v>
      </c>
      <c r="E22" s="17" t="s">
        <v>97</v>
      </c>
      <c r="F22" s="17">
        <v>30111597</v>
      </c>
      <c r="G22" s="15" t="s">
        <v>151</v>
      </c>
      <c r="H22" s="15" t="s">
        <v>193</v>
      </c>
      <c r="I22" s="22" t="s">
        <v>90</v>
      </c>
      <c r="J22" s="18">
        <v>35742</v>
      </c>
      <c r="K22" s="22" t="s">
        <v>139</v>
      </c>
      <c r="L22" s="18">
        <v>2464007</v>
      </c>
      <c r="M22" s="17" t="s">
        <v>115</v>
      </c>
      <c r="N22" s="17" t="s">
        <v>122</v>
      </c>
      <c r="O22" s="17" t="s">
        <v>152</v>
      </c>
      <c r="P22" s="17" t="s">
        <v>29</v>
      </c>
      <c r="Q22" s="15"/>
    </row>
    <row r="23" spans="1:17" ht="17.25" customHeight="1">
      <c r="A23" s="17">
        <v>2014</v>
      </c>
      <c r="B23" s="17">
        <v>2</v>
      </c>
      <c r="C23" s="23" t="s">
        <v>80</v>
      </c>
      <c r="D23" s="17" t="s">
        <v>140</v>
      </c>
      <c r="E23" s="17" t="s">
        <v>97</v>
      </c>
      <c r="F23" s="17">
        <v>30129997</v>
      </c>
      <c r="G23" s="15" t="s">
        <v>153</v>
      </c>
      <c r="H23" s="15" t="s">
        <v>154</v>
      </c>
      <c r="I23" s="22" t="s">
        <v>90</v>
      </c>
      <c r="J23" s="18">
        <v>638</v>
      </c>
      <c r="K23" s="22" t="s">
        <v>139</v>
      </c>
      <c r="L23" s="18">
        <v>78474</v>
      </c>
      <c r="M23" s="17" t="s">
        <v>115</v>
      </c>
      <c r="N23" s="17" t="s">
        <v>122</v>
      </c>
      <c r="O23" s="17" t="s">
        <v>155</v>
      </c>
      <c r="P23" s="17" t="s">
        <v>29</v>
      </c>
      <c r="Q23" s="15"/>
    </row>
    <row r="24" spans="1:17" ht="17.25" customHeight="1">
      <c r="A24" s="17">
        <v>2014</v>
      </c>
      <c r="B24" s="17">
        <v>10</v>
      </c>
      <c r="C24" s="23" t="s">
        <v>80</v>
      </c>
      <c r="D24" s="17" t="s">
        <v>140</v>
      </c>
      <c r="E24" s="17" t="s">
        <v>97</v>
      </c>
      <c r="F24" s="17">
        <v>30131502</v>
      </c>
      <c r="G24" s="15" t="s">
        <v>156</v>
      </c>
      <c r="H24" s="15" t="s">
        <v>157</v>
      </c>
      <c r="I24" s="22" t="s">
        <v>90</v>
      </c>
      <c r="J24" s="18">
        <v>30484</v>
      </c>
      <c r="K24" s="22" t="s">
        <v>139</v>
      </c>
      <c r="L24" s="18">
        <v>213388</v>
      </c>
      <c r="M24" s="17" t="s">
        <v>115</v>
      </c>
      <c r="N24" s="17" t="s">
        <v>122</v>
      </c>
      <c r="O24" s="17" t="s">
        <v>158</v>
      </c>
      <c r="P24" s="17" t="s">
        <v>29</v>
      </c>
      <c r="Q24" s="15"/>
    </row>
    <row r="25" spans="1:17" ht="17.25" customHeight="1">
      <c r="A25" s="17">
        <v>2014</v>
      </c>
      <c r="B25" s="17">
        <v>10</v>
      </c>
      <c r="C25" s="23" t="s">
        <v>80</v>
      </c>
      <c r="D25" s="17" t="s">
        <v>140</v>
      </c>
      <c r="E25" s="17" t="s">
        <v>97</v>
      </c>
      <c r="F25" s="17">
        <v>30131602</v>
      </c>
      <c r="G25" s="15" t="s">
        <v>159</v>
      </c>
      <c r="H25" s="15" t="s">
        <v>160</v>
      </c>
      <c r="I25" s="22" t="s">
        <v>90</v>
      </c>
      <c r="J25" s="18">
        <v>242640</v>
      </c>
      <c r="K25" s="22" t="s">
        <v>139</v>
      </c>
      <c r="L25" s="18">
        <v>155289</v>
      </c>
      <c r="M25" s="17" t="s">
        <v>115</v>
      </c>
      <c r="N25" s="17" t="s">
        <v>122</v>
      </c>
      <c r="O25" s="17" t="s">
        <v>161</v>
      </c>
      <c r="P25" s="17" t="s">
        <v>29</v>
      </c>
      <c r="Q25" s="15"/>
    </row>
    <row r="26" spans="1:17" ht="17.25" customHeight="1">
      <c r="A26" s="17">
        <v>2014</v>
      </c>
      <c r="B26" s="17">
        <v>10</v>
      </c>
      <c r="C26" s="23" t="s">
        <v>80</v>
      </c>
      <c r="D26" s="17" t="s">
        <v>140</v>
      </c>
      <c r="E26" s="17" t="s">
        <v>97</v>
      </c>
      <c r="F26" s="17">
        <v>30131503</v>
      </c>
      <c r="G26" s="15" t="s">
        <v>162</v>
      </c>
      <c r="H26" s="15" t="s">
        <v>163</v>
      </c>
      <c r="I26" s="22" t="s">
        <v>90</v>
      </c>
      <c r="J26" s="18">
        <v>16010</v>
      </c>
      <c r="K26" s="22" t="s">
        <v>139</v>
      </c>
      <c r="L26" s="18">
        <v>318021</v>
      </c>
      <c r="M26" s="17" t="s">
        <v>115</v>
      </c>
      <c r="N26" s="17" t="s">
        <v>122</v>
      </c>
      <c r="O26" s="17" t="s">
        <v>164</v>
      </c>
      <c r="P26" s="17" t="s">
        <v>29</v>
      </c>
      <c r="Q26" s="15"/>
    </row>
    <row r="27" spans="1:17" ht="17.25" customHeight="1">
      <c r="A27" s="17">
        <v>2014</v>
      </c>
      <c r="B27" s="17">
        <v>10</v>
      </c>
      <c r="C27" s="23" t="s">
        <v>80</v>
      </c>
      <c r="D27" s="17" t="s">
        <v>140</v>
      </c>
      <c r="E27" s="17" t="s">
        <v>97</v>
      </c>
      <c r="F27" s="17">
        <v>30131503</v>
      </c>
      <c r="G27" s="15" t="s">
        <v>165</v>
      </c>
      <c r="H27" s="15" t="s">
        <v>166</v>
      </c>
      <c r="I27" s="22" t="s">
        <v>90</v>
      </c>
      <c r="J27" s="18">
        <v>25856</v>
      </c>
      <c r="K27" s="22" t="s">
        <v>139</v>
      </c>
      <c r="L27" s="18">
        <v>158771</v>
      </c>
      <c r="M27" s="17" t="s">
        <v>115</v>
      </c>
      <c r="N27" s="17" t="s">
        <v>122</v>
      </c>
      <c r="O27" s="17" t="s">
        <v>167</v>
      </c>
      <c r="P27" s="17" t="s">
        <v>29</v>
      </c>
      <c r="Q27" s="15"/>
    </row>
    <row r="28" spans="1:17" ht="17.25" customHeight="1">
      <c r="A28" s="17">
        <v>2014</v>
      </c>
      <c r="B28" s="17">
        <v>3</v>
      </c>
      <c r="C28" s="23" t="s">
        <v>80</v>
      </c>
      <c r="D28" s="17" t="s">
        <v>140</v>
      </c>
      <c r="E28" s="17" t="s">
        <v>97</v>
      </c>
      <c r="F28" s="17">
        <v>30131502</v>
      </c>
      <c r="G28" s="15" t="s">
        <v>168</v>
      </c>
      <c r="H28" s="15" t="s">
        <v>169</v>
      </c>
      <c r="I28" s="22" t="s">
        <v>90</v>
      </c>
      <c r="J28" s="18">
        <v>19161</v>
      </c>
      <c r="K28" s="22" t="s">
        <v>139</v>
      </c>
      <c r="L28" s="18">
        <v>142450</v>
      </c>
      <c r="M28" s="17" t="s">
        <v>115</v>
      </c>
      <c r="N28" s="17" t="s">
        <v>122</v>
      </c>
      <c r="O28" s="17" t="s">
        <v>170</v>
      </c>
      <c r="P28" s="17" t="s">
        <v>29</v>
      </c>
      <c r="Q28" s="15"/>
    </row>
    <row r="29" spans="1:17" ht="17.25" customHeight="1">
      <c r="A29" s="17">
        <v>2014</v>
      </c>
      <c r="B29" s="17">
        <v>3</v>
      </c>
      <c r="C29" s="23" t="s">
        <v>80</v>
      </c>
      <c r="D29" s="17" t="s">
        <v>140</v>
      </c>
      <c r="E29" s="17" t="s">
        <v>97</v>
      </c>
      <c r="F29" s="17">
        <v>30121784</v>
      </c>
      <c r="G29" s="15" t="s">
        <v>171</v>
      </c>
      <c r="H29" s="15" t="s">
        <v>172</v>
      </c>
      <c r="I29" s="22" t="s">
        <v>90</v>
      </c>
      <c r="J29" s="18">
        <v>29737</v>
      </c>
      <c r="K29" s="22" t="s">
        <v>139</v>
      </c>
      <c r="L29" s="18">
        <v>316103</v>
      </c>
      <c r="M29" s="17" t="s">
        <v>115</v>
      </c>
      <c r="N29" s="17" t="s">
        <v>122</v>
      </c>
      <c r="O29" s="17" t="s">
        <v>173</v>
      </c>
      <c r="P29" s="17" t="s">
        <v>29</v>
      </c>
      <c r="Q29" s="15"/>
    </row>
    <row r="30" spans="1:17" ht="17.25" customHeight="1">
      <c r="A30" s="17">
        <v>2014</v>
      </c>
      <c r="B30" s="17">
        <v>4</v>
      </c>
      <c r="C30" s="16" t="s">
        <v>11</v>
      </c>
      <c r="D30" s="17" t="s">
        <v>183</v>
      </c>
      <c r="E30" s="17" t="s">
        <v>48</v>
      </c>
      <c r="F30" s="17">
        <v>43232902</v>
      </c>
      <c r="G30" s="15" t="s">
        <v>184</v>
      </c>
      <c r="H30" s="15" t="s">
        <v>185</v>
      </c>
      <c r="I30" s="22" t="s">
        <v>186</v>
      </c>
      <c r="J30" s="21">
        <v>1</v>
      </c>
      <c r="K30" s="22" t="s">
        <v>139</v>
      </c>
      <c r="L30" s="18">
        <v>20000</v>
      </c>
      <c r="M30" s="17" t="s">
        <v>179</v>
      </c>
      <c r="N30" s="17" t="s">
        <v>180</v>
      </c>
      <c r="O30" s="17" t="s">
        <v>181</v>
      </c>
      <c r="P30" s="17" t="s">
        <v>29</v>
      </c>
      <c r="Q30" s="15"/>
    </row>
    <row r="31" spans="1:17" ht="17.25" customHeight="1">
      <c r="A31" s="17">
        <v>2014</v>
      </c>
      <c r="B31" s="17">
        <v>8</v>
      </c>
      <c r="C31" s="16" t="s">
        <v>11</v>
      </c>
      <c r="D31" s="17" t="s">
        <v>187</v>
      </c>
      <c r="E31" s="17" t="s">
        <v>48</v>
      </c>
      <c r="F31" s="17">
        <v>43233205</v>
      </c>
      <c r="G31" s="15" t="s">
        <v>188</v>
      </c>
      <c r="H31" s="15" t="s">
        <v>49</v>
      </c>
      <c r="I31" s="22" t="s">
        <v>189</v>
      </c>
      <c r="J31" s="21">
        <v>1</v>
      </c>
      <c r="K31" s="22" t="s">
        <v>139</v>
      </c>
      <c r="L31" s="18">
        <v>33000</v>
      </c>
      <c r="M31" s="17" t="s">
        <v>179</v>
      </c>
      <c r="N31" s="17" t="s">
        <v>180</v>
      </c>
      <c r="O31" s="17" t="s">
        <v>181</v>
      </c>
      <c r="P31" s="17" t="s">
        <v>29</v>
      </c>
      <c r="Q31" s="15"/>
    </row>
    <row r="80" spans="1:17" ht="14.25" customHeight="1">
      <c r="A80" s="10" t="s">
        <v>23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ht="14.25" customHeight="1">
      <c r="A81" s="10" t="s">
        <v>24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ht="14.25" customHeight="1">
      <c r="A82" s="10" t="s">
        <v>51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ht="14.25" customHeight="1">
      <c r="A83" s="12" t="s">
        <v>61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1:17" ht="14.25" customHeight="1">
      <c r="A84" s="10" t="s">
        <v>52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14.25" customHeight="1">
      <c r="A85" s="10" t="s">
        <v>53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ht="14.25" customHeight="1">
      <c r="A86" s="10" t="s">
        <v>54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ht="14.25" customHeight="1">
      <c r="A87" s="10" t="s">
        <v>55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ht="14.25" customHeight="1">
      <c r="A88" s="10" t="s">
        <v>56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ht="14.25" customHeight="1">
      <c r="A89" s="10" t="s">
        <v>57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ht="14.25" customHeight="1">
      <c r="A90" s="10" t="s">
        <v>58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ht="14.25" customHeight="1">
      <c r="A91" s="10" t="s">
        <v>59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ht="14.25" customHeight="1">
      <c r="A92" s="10" t="s">
        <v>60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</sheetData>
  <sheetProtection/>
  <mergeCells count="13">
    <mergeCell ref="A80:Q80"/>
    <mergeCell ref="A81:Q81"/>
    <mergeCell ref="A82:Q82"/>
    <mergeCell ref="A84:Q84"/>
    <mergeCell ref="A85:Q85"/>
    <mergeCell ref="A86:Q86"/>
    <mergeCell ref="A83:Q83"/>
    <mergeCell ref="A87:Q87"/>
    <mergeCell ref="A88:Q88"/>
    <mergeCell ref="A89:Q89"/>
    <mergeCell ref="A90:Q90"/>
    <mergeCell ref="A91:Q91"/>
    <mergeCell ref="A92:Q92"/>
  </mergeCells>
  <dataValidations count="3">
    <dataValidation type="list" allowBlank="1" showInputMessage="1" showErrorMessage="1" sqref="E2:E31">
      <formula1>"일반총액,일반단가,일반종낙,제한총액,제한단가,제한종낙,수의총액,수의단가,기타"</formula1>
    </dataValidation>
    <dataValidation type="list" allowBlank="1" showInputMessage="1" showErrorMessage="1" sqref="P2:P31">
      <formula1>"비협정,협정"</formula1>
    </dataValidation>
    <dataValidation type="list" allowBlank="1" showInputMessage="1" showErrorMessage="1" sqref="C2:C31">
      <formula1>"자체조달,중앙조달"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ljm</dc:creator>
  <cp:keywords/>
  <dc:description/>
  <cp:lastModifiedBy>LG</cp:lastModifiedBy>
  <dcterms:created xsi:type="dcterms:W3CDTF">2008-05-26T06:05:20Z</dcterms:created>
  <dcterms:modified xsi:type="dcterms:W3CDTF">2014-01-09T05:57:33Z</dcterms:modified>
  <cp:category/>
  <cp:version/>
  <cp:contentType/>
  <cp:contentStatus/>
</cp:coreProperties>
</file>